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360" yWindow="300" windowWidth="14895" windowHeight="7875"/>
  </bookViews>
  <sheets>
    <sheet name="19.6_2014" sheetId="6" r:id="rId1"/>
  </sheets>
  <definedNames>
    <definedName name="_Key1" localSheetId="0" hidden="1">'19.6_2014'!$A$23:$A$53</definedName>
    <definedName name="_Key1" hidden="1">#REF!</definedName>
    <definedName name="_Order1" hidden="1">255</definedName>
    <definedName name="A_IMPRESIÓN_IM" localSheetId="0">'19.6_2014'!$13:$8210</definedName>
    <definedName name="_xlnm.Print_Area" localSheetId="0">'19.6_2014'!$A$1:$M$146</definedName>
    <definedName name="Imprimir_área_IM" localSheetId="0">'19.6_2014'!$A$13:$K$83</definedName>
    <definedName name="ROC" localSheetId="0">'19.6_2014'!#REF!</definedName>
  </definedNames>
  <calcPr calcId="125725"/>
</workbook>
</file>

<file path=xl/calcChain.xml><?xml version="1.0" encoding="utf-8"?>
<calcChain xmlns="http://schemas.openxmlformats.org/spreadsheetml/2006/main">
  <c r="D139" i="6"/>
  <c r="D138"/>
  <c r="D137"/>
  <c r="D136"/>
  <c r="C140"/>
  <c r="C139"/>
  <c r="B139"/>
  <c r="C138"/>
  <c r="B138" s="1"/>
  <c r="C137"/>
  <c r="C136"/>
  <c r="B136"/>
  <c r="F66"/>
  <c r="D66"/>
  <c r="B66" s="1"/>
  <c r="F65"/>
  <c r="D65"/>
  <c r="D19"/>
  <c r="F19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39"/>
  <c r="I135"/>
  <c r="I134"/>
  <c r="I133"/>
  <c r="I131"/>
  <c r="I130"/>
  <c r="I129"/>
  <c r="I128"/>
  <c r="I127"/>
  <c r="C135"/>
  <c r="C134"/>
  <c r="C133"/>
  <c r="D135"/>
  <c r="D134"/>
  <c r="D133"/>
  <c r="C127"/>
  <c r="D127"/>
  <c r="D69"/>
  <c r="D68"/>
  <c r="D67"/>
  <c r="D64"/>
  <c r="D63"/>
  <c r="D62"/>
  <c r="D61"/>
  <c r="D60"/>
  <c r="D59"/>
  <c r="D58"/>
  <c r="D57"/>
  <c r="D56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F69"/>
  <c r="F68"/>
  <c r="B68"/>
  <c r="F67"/>
  <c r="F64"/>
  <c r="B64" s="1"/>
  <c r="F63"/>
  <c r="F62"/>
  <c r="B62" s="1"/>
  <c r="F61"/>
  <c r="F60"/>
  <c r="B60" s="1"/>
  <c r="F59"/>
  <c r="F58"/>
  <c r="F57"/>
  <c r="F56"/>
  <c r="F53"/>
  <c r="F52"/>
  <c r="B52" s="1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0"/>
  <c r="F18"/>
  <c r="D20"/>
  <c r="D18"/>
  <c r="B18"/>
  <c r="F17"/>
  <c r="D17"/>
  <c r="J22"/>
  <c r="J55"/>
  <c r="C124"/>
  <c r="M16"/>
  <c r="J16"/>
  <c r="M55"/>
  <c r="F126"/>
  <c r="D94"/>
  <c r="F93"/>
  <c r="F87"/>
  <c r="C131"/>
  <c r="C130"/>
  <c r="C129"/>
  <c r="C128"/>
  <c r="E126"/>
  <c r="C123"/>
  <c r="C122"/>
  <c r="D122"/>
  <c r="B122" s="1"/>
  <c r="C121"/>
  <c r="C120"/>
  <c r="B120" s="1"/>
  <c r="D120"/>
  <c r="C119"/>
  <c r="C118"/>
  <c r="D118"/>
  <c r="C117"/>
  <c r="C116"/>
  <c r="B116" s="1"/>
  <c r="D116"/>
  <c r="C115"/>
  <c r="C114"/>
  <c r="D114"/>
  <c r="C113"/>
  <c r="C112"/>
  <c r="D112"/>
  <c r="C111"/>
  <c r="C110"/>
  <c r="D110"/>
  <c r="B110" s="1"/>
  <c r="C109"/>
  <c r="C108"/>
  <c r="B108" s="1"/>
  <c r="D108"/>
  <c r="C107"/>
  <c r="C106"/>
  <c r="D106"/>
  <c r="B106" s="1"/>
  <c r="C105"/>
  <c r="C104"/>
  <c r="D104"/>
  <c r="C103"/>
  <c r="C102"/>
  <c r="D102"/>
  <c r="B102" s="1"/>
  <c r="C101"/>
  <c r="C100"/>
  <c r="D100"/>
  <c r="C99"/>
  <c r="C98"/>
  <c r="D98"/>
  <c r="C97"/>
  <c r="C96"/>
  <c r="D96"/>
  <c r="C95"/>
  <c r="E93"/>
  <c r="C94"/>
  <c r="B94" s="1"/>
  <c r="D130"/>
  <c r="D129"/>
  <c r="D128"/>
  <c r="D124"/>
  <c r="B124" s="1"/>
  <c r="D123"/>
  <c r="D121"/>
  <c r="D119"/>
  <c r="D117"/>
  <c r="B117" s="1"/>
  <c r="D115"/>
  <c r="D113"/>
  <c r="D111"/>
  <c r="D109"/>
  <c r="B109" s="1"/>
  <c r="D107"/>
  <c r="D105"/>
  <c r="B105" s="1"/>
  <c r="D103"/>
  <c r="D101"/>
  <c r="B101" s="1"/>
  <c r="D99"/>
  <c r="D97"/>
  <c r="D95"/>
  <c r="K93"/>
  <c r="K87"/>
  <c r="J126"/>
  <c r="J93"/>
  <c r="J87"/>
  <c r="J85" s="1"/>
  <c r="H22"/>
  <c r="M22"/>
  <c r="M14" s="1"/>
  <c r="H55"/>
  <c r="M126"/>
  <c r="M93"/>
  <c r="H93"/>
  <c r="M87"/>
  <c r="L126"/>
  <c r="G126"/>
  <c r="L93"/>
  <c r="G93"/>
  <c r="L87"/>
  <c r="L85" s="1"/>
  <c r="G87"/>
  <c r="G85" s="1"/>
  <c r="L55"/>
  <c r="B58"/>
  <c r="B61"/>
  <c r="B67"/>
  <c r="B69"/>
  <c r="L22"/>
  <c r="L16"/>
  <c r="H16"/>
  <c r="H14" s="1"/>
  <c r="B27"/>
  <c r="B40"/>
  <c r="D131"/>
  <c r="B17"/>
  <c r="B25"/>
  <c r="B26"/>
  <c r="B115"/>
  <c r="B35"/>
  <c r="B38"/>
  <c r="B39"/>
  <c r="B33"/>
  <c r="B34"/>
  <c r="B44"/>
  <c r="B51"/>
  <c r="B20"/>
  <c r="B29"/>
  <c r="B30"/>
  <c r="B37"/>
  <c r="B42"/>
  <c r="B43"/>
  <c r="B46"/>
  <c r="B47"/>
  <c r="B48"/>
  <c r="B56"/>
  <c r="K126"/>
  <c r="B24"/>
  <c r="B28"/>
  <c r="B32"/>
  <c r="B36"/>
  <c r="B41"/>
  <c r="B50"/>
  <c r="B59"/>
  <c r="B134"/>
  <c r="B133"/>
  <c r="B103"/>
  <c r="B100"/>
  <c r="B31"/>
  <c r="B98"/>
  <c r="B107"/>
  <c r="B130"/>
  <c r="J14"/>
  <c r="D16"/>
  <c r="B45"/>
  <c r="B49"/>
  <c r="B53"/>
  <c r="B57"/>
  <c r="B63"/>
  <c r="I93"/>
  <c r="B123"/>
  <c r="F16"/>
  <c r="F22"/>
  <c r="B127"/>
  <c r="B19"/>
  <c r="D55"/>
  <c r="D22"/>
  <c r="B104"/>
  <c r="F85"/>
  <c r="B121"/>
  <c r="B129"/>
  <c r="B113"/>
  <c r="B118"/>
  <c r="F55"/>
  <c r="B65"/>
  <c r="C126"/>
  <c r="B135"/>
  <c r="M85"/>
  <c r="B23"/>
  <c r="C90"/>
  <c r="E87"/>
  <c r="E85" s="1"/>
  <c r="C89"/>
  <c r="C91"/>
  <c r="C88"/>
  <c r="H87"/>
  <c r="I89"/>
  <c r="D89"/>
  <c r="I88"/>
  <c r="D88"/>
  <c r="I91"/>
  <c r="D91"/>
  <c r="I90"/>
  <c r="D90"/>
  <c r="H126"/>
  <c r="I140"/>
  <c r="D140"/>
  <c r="B95" l="1"/>
  <c r="B99"/>
  <c r="F14"/>
  <c r="B111"/>
  <c r="B119"/>
  <c r="B128"/>
  <c r="D126"/>
  <c r="B96"/>
  <c r="C93"/>
  <c r="B112"/>
  <c r="H85"/>
  <c r="C87"/>
  <c r="B89"/>
  <c r="B114"/>
  <c r="L14"/>
  <c r="K85"/>
  <c r="C85"/>
  <c r="B22"/>
  <c r="D93"/>
  <c r="B97"/>
  <c r="B131"/>
  <c r="I87"/>
  <c r="B90"/>
  <c r="D14"/>
  <c r="I126"/>
  <c r="B91"/>
  <c r="B55"/>
  <c r="B16"/>
  <c r="B93"/>
  <c r="D87"/>
  <c r="B88"/>
  <c r="B87" s="1"/>
  <c r="B140"/>
  <c r="B126" l="1"/>
  <c r="D85"/>
  <c r="I85"/>
  <c r="B14"/>
  <c r="B85"/>
</calcChain>
</file>

<file path=xl/sharedStrings.xml><?xml version="1.0" encoding="utf-8"?>
<sst xmlns="http://schemas.openxmlformats.org/spreadsheetml/2006/main" count="143" uniqueCount="70">
  <si>
    <t>Total</t>
  </si>
  <si>
    <t>Distrito Federal</t>
  </si>
  <si>
    <t>Zona Norte</t>
  </si>
  <si>
    <t>Zona Oriente</t>
  </si>
  <si>
    <t>Zona Sur</t>
  </si>
  <si>
    <t>Zona Poniente</t>
  </si>
  <si>
    <t>Estados</t>
  </si>
  <si>
    <t>Aguascalientes</t>
  </si>
  <si>
    <t xml:space="preserve">Baja California </t>
  </si>
  <si>
    <t>Baja California Sur</t>
  </si>
  <si>
    <t>Campeche</t>
  </si>
  <si>
    <t>Coahuila</t>
  </si>
  <si>
    <t>Colima</t>
  </si>
  <si>
    <t>Chiapas</t>
  </si>
  <si>
    <t>Chihuahua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</si>
  <si>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</si>
  <si>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</si>
  <si>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</si>
  <si>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</si>
  <si>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</si>
  <si>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</si>
  <si>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</si>
  <si>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</si>
  <si>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</si>
  <si>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Leon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</si>
  <si>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</si>
  <si>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</si>
  <si>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</si>
  <si>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</si>
  <si>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</si>
  <si>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</si>
  <si>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</si>
  <si>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</si>
  <si>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</si>
  <si>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</si>
  <si>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</si>
  <si>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</si>
  <si>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</si>
  <si>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Hospitales Regionales</t>
  </si>
  <si>
    <t>H.R. "Dr. Manuel Cárdenas de la Vega"</t>
  </si>
  <si>
    <t>H.R. "Dr. Valentín Gómez Farías"</t>
  </si>
  <si>
    <t>H.R. "Monterrey"</t>
  </si>
  <si>
    <t>H.R. "Puebla"</t>
  </si>
  <si>
    <t>H.R. "León"</t>
  </si>
  <si>
    <t>H.R. "Mérida"</t>
  </si>
  <si>
    <t>H.R. "Pdte. Benito Juárez"</t>
  </si>
  <si>
    <t>H.R. "Bicentenario de la Independencia"</t>
  </si>
  <si>
    <t>H.R. "Centenario de la Revolución Mexicana"</t>
  </si>
  <si>
    <t>H.R. "Vasco de Quiroga", Morelia</t>
  </si>
  <si>
    <t>H.R. "Veracruz"</t>
  </si>
  <si>
    <t>H.R. "Primero de Octubre"</t>
  </si>
  <si>
    <t>H.R. "Gral. Ignacio Zaragoza"</t>
  </si>
  <si>
    <t>H.R. "Lic. Adolfo López Mateos"</t>
  </si>
  <si>
    <t>Anuario Estadístico 2014</t>
  </si>
  <si>
    <t>Delegación</t>
  </si>
  <si>
    <t>Embarazo</t>
  </si>
  <si>
    <t>Subtotal</t>
  </si>
  <si>
    <t>Normal</t>
  </si>
  <si>
    <t>Alto Riesgo</t>
  </si>
  <si>
    <t>Primera Vez</t>
  </si>
  <si>
    <t>Subsecuente</t>
  </si>
  <si>
    <t xml:space="preserve">Subsecuente </t>
  </si>
  <si>
    <t>Fuente: Informe Mensual de Actividades de las Subdelegaciones Médicas  SM7-3/I</t>
  </si>
  <si>
    <t>Grupos de Edad</t>
  </si>
  <si>
    <t>Menor  1 Año</t>
  </si>
  <si>
    <t>De 1 a 4 Años</t>
  </si>
  <si>
    <t>De 5 a 9 Años</t>
  </si>
  <si>
    <t>De 10 a 19 Años</t>
  </si>
  <si>
    <t>19.6 Consultas Prenatales 
Primera Parte</t>
  </si>
  <si>
    <t xml:space="preserve">19.6 Consultas del Niño y del Adolescente
Segunda Parte </t>
  </si>
</sst>
</file>

<file path=xl/styles.xml><?xml version="1.0" encoding="utf-8"?>
<styleSheet xmlns="http://schemas.openxmlformats.org/spreadsheetml/2006/main">
  <numFmts count="1">
    <numFmt numFmtId="164" formatCode="#,##0_);\(#,##0\)"/>
  </numFmts>
  <fonts count="16">
    <font>
      <sz val="11"/>
      <color theme="1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b/>
      <sz val="10"/>
      <name val="Arial"/>
      <family val="2"/>
    </font>
    <font>
      <sz val="8"/>
      <name val="Calibri"/>
      <family val="2"/>
    </font>
    <font>
      <b/>
      <sz val="9"/>
      <name val="Arial"/>
      <family val="2"/>
    </font>
    <font>
      <b/>
      <sz val="11"/>
      <color theme="1"/>
      <name val="Soberana Sans Light"/>
      <family val="3"/>
    </font>
    <font>
      <sz val="11"/>
      <color theme="1"/>
      <name val="Soberana Sans Light"/>
      <family val="3"/>
    </font>
    <font>
      <sz val="12"/>
      <name val="Soberana Sans Light"/>
      <family val="3"/>
    </font>
    <font>
      <b/>
      <sz val="14"/>
      <name val="Soberana Titular"/>
      <family val="3"/>
    </font>
    <font>
      <sz val="14"/>
      <name val="Soberana Titular"/>
      <family val="3"/>
    </font>
    <font>
      <sz val="10"/>
      <name val="Soberana Sans Light"/>
      <family val="3"/>
    </font>
    <font>
      <sz val="11"/>
      <name val="Soberana Sans Light"/>
      <family val="3"/>
    </font>
    <font>
      <b/>
      <sz val="11"/>
      <name val="Soberana Sans Light"/>
      <family val="3"/>
    </font>
    <font>
      <sz val="14"/>
      <name val="Arial"/>
      <family val="2"/>
    </font>
    <font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67">
    <xf numFmtId="0" fontId="0" fillId="0" borderId="0" xfId="0"/>
    <xf numFmtId="0" fontId="2" fillId="0" borderId="0" xfId="1" applyFont="1" applyFill="1"/>
    <xf numFmtId="164" fontId="2" fillId="0" borderId="0" xfId="1" applyNumberFormat="1" applyFont="1" applyFill="1" applyProtection="1"/>
    <xf numFmtId="0" fontId="2" fillId="0" borderId="0" xfId="1" applyFont="1" applyFill="1" applyAlignment="1">
      <alignment vertical="center"/>
    </xf>
    <xf numFmtId="0" fontId="3" fillId="0" borderId="0" xfId="1" applyFont="1" applyFill="1" applyAlignment="1">
      <alignment horizontal="right"/>
    </xf>
    <xf numFmtId="0" fontId="2" fillId="0" borderId="0" xfId="1" applyFont="1" applyFill="1" applyBorder="1" applyAlignment="1">
      <alignment horizontal="center" vertical="center"/>
    </xf>
    <xf numFmtId="0" fontId="3" fillId="0" borderId="0" xfId="1" applyFont="1" applyFill="1"/>
    <xf numFmtId="0" fontId="3" fillId="0" borderId="0" xfId="1" applyFont="1" applyFill="1" applyAlignment="1">
      <alignment horizontal="left" vertical="center"/>
    </xf>
    <xf numFmtId="164" fontId="2" fillId="2" borderId="0" xfId="1" applyNumberFormat="1" applyFont="1" applyFill="1" applyProtection="1"/>
    <xf numFmtId="0" fontId="2" fillId="2" borderId="0" xfId="1" applyFont="1" applyFill="1"/>
    <xf numFmtId="0" fontId="2" fillId="2" borderId="0" xfId="1" applyFont="1" applyFill="1" applyAlignment="1" applyProtection="1">
      <alignment horizontal="left"/>
    </xf>
    <xf numFmtId="164" fontId="2" fillId="2" borderId="0" xfId="1" applyNumberFormat="1" applyFont="1" applyFill="1" applyBorder="1" applyProtection="1"/>
    <xf numFmtId="0" fontId="5" fillId="2" borderId="0" xfId="1" applyFont="1" applyFill="1" applyAlignment="1">
      <alignment vertical="center"/>
    </xf>
    <xf numFmtId="0" fontId="6" fillId="0" borderId="0" xfId="0" applyFont="1"/>
    <xf numFmtId="0" fontId="7" fillId="0" borderId="0" xfId="0" applyFont="1"/>
    <xf numFmtId="0" fontId="7" fillId="0" borderId="1" xfId="0" applyFont="1" applyBorder="1"/>
    <xf numFmtId="0" fontId="10" fillId="0" borderId="0" xfId="1" applyFont="1" applyFill="1"/>
    <xf numFmtId="0" fontId="9" fillId="0" borderId="0" xfId="1" applyFont="1" applyFill="1" applyAlignment="1">
      <alignment horizontal="center" wrapText="1"/>
    </xf>
    <xf numFmtId="164" fontId="8" fillId="0" borderId="2" xfId="1" applyNumberFormat="1" applyFont="1" applyFill="1" applyBorder="1" applyAlignment="1" applyProtection="1">
      <alignment horizontal="center" wrapText="1"/>
    </xf>
    <xf numFmtId="0" fontId="11" fillId="2" borderId="0" xfId="1" applyFont="1" applyFill="1" applyAlignment="1" applyProtection="1">
      <alignment horizontal="left"/>
    </xf>
    <xf numFmtId="164" fontId="11" fillId="2" borderId="0" xfId="1" applyNumberFormat="1" applyFont="1" applyFill="1" applyProtection="1"/>
    <xf numFmtId="0" fontId="11" fillId="2" borderId="0" xfId="1" applyFont="1" applyFill="1"/>
    <xf numFmtId="0" fontId="12" fillId="0" borderId="0" xfId="1" applyFont="1" applyFill="1"/>
    <xf numFmtId="0" fontId="13" fillId="0" borderId="0" xfId="1" applyFont="1" applyFill="1" applyAlignment="1">
      <alignment horizontal="left" vertical="center"/>
    </xf>
    <xf numFmtId="0" fontId="12" fillId="0" borderId="0" xfId="1" applyFont="1" applyFill="1" applyAlignment="1">
      <alignment vertical="center"/>
    </xf>
    <xf numFmtId="0" fontId="13" fillId="0" borderId="0" xfId="1" applyFont="1" applyFill="1" applyAlignment="1">
      <alignment horizontal="right"/>
    </xf>
    <xf numFmtId="0" fontId="12" fillId="0" borderId="0" xfId="1" applyFont="1" applyFill="1" applyBorder="1" applyAlignment="1">
      <alignment horizontal="center" vertical="center"/>
    </xf>
    <xf numFmtId="0" fontId="14" fillId="0" borderId="0" xfId="1" applyFont="1" applyFill="1"/>
    <xf numFmtId="0" fontId="12" fillId="0" borderId="1" xfId="1" applyFont="1" applyFill="1" applyBorder="1"/>
    <xf numFmtId="0" fontId="12" fillId="0" borderId="0" xfId="1" applyFont="1" applyFill="1" applyBorder="1"/>
    <xf numFmtId="0" fontId="11" fillId="0" borderId="0" xfId="1" applyFont="1" applyFill="1"/>
    <xf numFmtId="164" fontId="11" fillId="0" borderId="0" xfId="1" applyNumberFormat="1" applyFont="1" applyFill="1" applyProtection="1"/>
    <xf numFmtId="0" fontId="12" fillId="0" borderId="0" xfId="2" applyFont="1" applyFill="1"/>
    <xf numFmtId="0" fontId="12" fillId="0" borderId="0" xfId="1" applyFont="1" applyFill="1" applyBorder="1" applyAlignment="1" applyProtection="1">
      <alignment horizontal="left"/>
    </xf>
    <xf numFmtId="164" fontId="12" fillId="0" borderId="0" xfId="1" applyNumberFormat="1" applyFont="1" applyFill="1" applyBorder="1"/>
    <xf numFmtId="164" fontId="13" fillId="0" borderId="0" xfId="1" applyNumberFormat="1" applyFont="1" applyFill="1" applyProtection="1"/>
    <xf numFmtId="164" fontId="13" fillId="2" borderId="0" xfId="1" applyNumberFormat="1" applyFont="1" applyFill="1" applyProtection="1"/>
    <xf numFmtId="0" fontId="13" fillId="0" borderId="0" xfId="1" applyFont="1" applyFill="1"/>
    <xf numFmtId="164" fontId="12" fillId="2" borderId="0" xfId="1" applyNumberFormat="1" applyFont="1" applyFill="1" applyProtection="1"/>
    <xf numFmtId="164" fontId="12" fillId="0" borderId="0" xfId="1" applyNumberFormat="1" applyFont="1" applyFill="1" applyProtection="1"/>
    <xf numFmtId="164" fontId="13" fillId="2" borderId="0" xfId="1" applyNumberFormat="1" applyFont="1" applyFill="1"/>
    <xf numFmtId="164" fontId="12" fillId="2" borderId="1" xfId="1" applyNumberFormat="1" applyFont="1" applyFill="1" applyBorder="1" applyProtection="1"/>
    <xf numFmtId="164" fontId="13" fillId="0" borderId="0" xfId="1" applyNumberFormat="1" applyFont="1" applyFill="1"/>
    <xf numFmtId="0" fontId="12" fillId="2" borderId="0" xfId="1" applyFont="1" applyFill="1"/>
    <xf numFmtId="0" fontId="13" fillId="2" borderId="0" xfId="1" applyFont="1" applyFill="1"/>
    <xf numFmtId="164" fontId="12" fillId="2" borderId="0" xfId="1" applyNumberFormat="1" applyFont="1" applyFill="1"/>
    <xf numFmtId="0" fontId="12" fillId="2" borderId="1" xfId="1" applyFont="1" applyFill="1" applyBorder="1"/>
    <xf numFmtId="0" fontId="10" fillId="0" borderId="0" xfId="1" applyFont="1" applyFill="1" applyAlignment="1">
      <alignment horizontal="center" wrapText="1"/>
    </xf>
    <xf numFmtId="164" fontId="12" fillId="0" borderId="0" xfId="1" applyNumberFormat="1" applyFont="1" applyFill="1"/>
    <xf numFmtId="0" fontId="15" fillId="2" borderId="0" xfId="1" applyFont="1" applyFill="1" applyAlignment="1">
      <alignment vertical="center"/>
    </xf>
    <xf numFmtId="0" fontId="8" fillId="0" borderId="0" xfId="1" applyFont="1" applyFill="1" applyAlignment="1">
      <alignment horizontal="right" vertical="center"/>
    </xf>
    <xf numFmtId="0" fontId="9" fillId="0" borderId="0" xfId="1" applyFont="1" applyFill="1" applyAlignment="1">
      <alignment horizontal="center" wrapText="1"/>
    </xf>
    <xf numFmtId="0" fontId="8" fillId="0" borderId="2" xfId="1" applyFont="1" applyFill="1" applyBorder="1" applyAlignment="1" applyProtection="1">
      <alignment horizontal="center" vertical="center"/>
    </xf>
    <xf numFmtId="0" fontId="8" fillId="0" borderId="2" xfId="1" applyFont="1" applyFill="1" applyBorder="1" applyAlignment="1">
      <alignment horizontal="center"/>
    </xf>
    <xf numFmtId="164" fontId="8" fillId="0" borderId="3" xfId="1" applyNumberFormat="1" applyFont="1" applyFill="1" applyBorder="1" applyAlignment="1" applyProtection="1">
      <alignment horizontal="center" wrapText="1"/>
    </xf>
    <xf numFmtId="164" fontId="8" fillId="0" borderId="4" xfId="1" applyNumberFormat="1" applyFont="1" applyFill="1" applyBorder="1" applyAlignment="1" applyProtection="1">
      <alignment horizontal="center" wrapText="1"/>
    </xf>
    <xf numFmtId="0" fontId="8" fillId="0" borderId="3" xfId="1" applyFont="1" applyFill="1" applyBorder="1" applyAlignment="1">
      <alignment horizontal="center"/>
    </xf>
    <xf numFmtId="0" fontId="8" fillId="0" borderId="5" xfId="1" applyFont="1" applyFill="1" applyBorder="1" applyAlignment="1">
      <alignment horizontal="center"/>
    </xf>
    <xf numFmtId="0" fontId="8" fillId="0" borderId="4" xfId="1" applyFont="1" applyFill="1" applyBorder="1" applyAlignment="1">
      <alignment horizontal="center"/>
    </xf>
    <xf numFmtId="0" fontId="8" fillId="0" borderId="3" xfId="1" applyFont="1" applyFill="1" applyBorder="1" applyAlignment="1" applyProtection="1">
      <alignment horizontal="center"/>
    </xf>
    <xf numFmtId="0" fontId="8" fillId="0" borderId="5" xfId="1" applyFont="1" applyFill="1" applyBorder="1" applyAlignment="1" applyProtection="1">
      <alignment horizontal="center"/>
    </xf>
    <xf numFmtId="0" fontId="8" fillId="0" borderId="4" xfId="1" applyFont="1" applyFill="1" applyBorder="1" applyAlignment="1" applyProtection="1">
      <alignment horizontal="center"/>
    </xf>
    <xf numFmtId="0" fontId="9" fillId="0" borderId="0" xfId="1" applyFont="1" applyFill="1" applyAlignment="1">
      <alignment horizontal="center"/>
    </xf>
    <xf numFmtId="0" fontId="8" fillId="2" borderId="2" xfId="1" applyFont="1" applyFill="1" applyBorder="1" applyAlignment="1" applyProtection="1">
      <alignment horizontal="center" vertical="center"/>
    </xf>
    <xf numFmtId="0" fontId="8" fillId="2" borderId="6" xfId="1" applyFont="1" applyFill="1" applyBorder="1" applyAlignment="1" applyProtection="1">
      <alignment horizontal="center" vertical="center"/>
    </xf>
    <xf numFmtId="0" fontId="8" fillId="2" borderId="7" xfId="1" applyFont="1" applyFill="1" applyBorder="1" applyAlignment="1" applyProtection="1">
      <alignment horizontal="center" vertical="center"/>
    </xf>
    <xf numFmtId="0" fontId="8" fillId="2" borderId="8" xfId="1" applyFont="1" applyFill="1" applyBorder="1" applyAlignment="1" applyProtection="1">
      <alignment horizontal="center" vertic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633133</xdr:colOff>
      <xdr:row>70</xdr:row>
      <xdr:rowOff>87547</xdr:rowOff>
    </xdr:from>
    <xdr:to>
      <xdr:col>12</xdr:col>
      <xdr:colOff>954743</xdr:colOff>
      <xdr:row>75</xdr:row>
      <xdr:rowOff>122565</xdr:rowOff>
    </xdr:to>
    <xdr:pic>
      <xdr:nvPicPr>
        <xdr:cNvPr id="1392" name="6 Imagen" descr="Nuevo logo institucional final hor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0883" y="13827360"/>
          <a:ext cx="2417110" cy="939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537883</xdr:colOff>
      <xdr:row>0</xdr:row>
      <xdr:rowOff>0</xdr:rowOff>
    </xdr:from>
    <xdr:to>
      <xdr:col>13</xdr:col>
      <xdr:colOff>22410</xdr:colOff>
      <xdr:row>5</xdr:row>
      <xdr:rowOff>0</xdr:rowOff>
    </xdr:to>
    <xdr:pic>
      <xdr:nvPicPr>
        <xdr:cNvPr id="6" name="3 Imagen" descr="Oficio ISSSTE o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8871" t="5580" r="6599" b="83549"/>
        <a:stretch>
          <a:fillRect/>
        </a:stretch>
      </xdr:blipFill>
      <xdr:spPr bwMode="auto">
        <a:xfrm>
          <a:off x="13402236" y="0"/>
          <a:ext cx="2644586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11206</xdr:rowOff>
    </xdr:from>
    <xdr:to>
      <xdr:col>0</xdr:col>
      <xdr:colOff>2723029</xdr:colOff>
      <xdr:row>5</xdr:row>
      <xdr:rowOff>11206</xdr:rowOff>
    </xdr:to>
    <xdr:pic>
      <xdr:nvPicPr>
        <xdr:cNvPr id="7" name="4 Imagen" descr="Oficio ISSSTE o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808" t="5580" r="58878" b="83549"/>
        <a:stretch>
          <a:fillRect/>
        </a:stretch>
      </xdr:blipFill>
      <xdr:spPr bwMode="auto">
        <a:xfrm>
          <a:off x="0" y="11206"/>
          <a:ext cx="2723029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</xdr:row>
      <xdr:rowOff>130968</xdr:rowOff>
    </xdr:from>
    <xdr:to>
      <xdr:col>0</xdr:col>
      <xdr:colOff>2951557</xdr:colOff>
      <xdr:row>75</xdr:row>
      <xdr:rowOff>23811</xdr:rowOff>
    </xdr:to>
    <xdr:pic>
      <xdr:nvPicPr>
        <xdr:cNvPr id="9" name="6 Imagen" descr="Oficio ISSSTE o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808" t="5580" r="58878" b="83549"/>
        <a:stretch>
          <a:fillRect/>
        </a:stretch>
      </xdr:blipFill>
      <xdr:spPr bwMode="auto">
        <a:xfrm>
          <a:off x="0" y="13870781"/>
          <a:ext cx="2951557" cy="797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syncVertical="1" syncRef="A1" transitionEvaluation="1">
    <tabColor theme="0"/>
  </sheetPr>
  <dimension ref="A1:M232"/>
  <sheetViews>
    <sheetView showGridLines="0" tabSelected="1" zoomScale="80" zoomScaleNormal="80" zoomScaleSheetLayoutView="85" workbookViewId="0">
      <selection activeCell="A8" sqref="A8:M8"/>
    </sheetView>
  </sheetViews>
  <sheetFormatPr baseColWidth="10" defaultColWidth="11" defaultRowHeight="12.75"/>
  <cols>
    <col min="1" max="1" width="45.7109375" style="1" customWidth="1"/>
    <col min="2" max="12" width="15.7109375" style="1" customWidth="1"/>
    <col min="13" max="13" width="15.85546875" style="1" customWidth="1"/>
    <col min="14" max="14" width="12.140625" style="1" customWidth="1"/>
    <col min="15" max="16384" width="11" style="1"/>
  </cols>
  <sheetData>
    <row r="1" spans="1:13" ht="15" customHeight="1"/>
    <row r="2" spans="1:13" ht="15" customHeight="1"/>
    <row r="3" spans="1:13" ht="15" customHeight="1"/>
    <row r="4" spans="1:13" ht="15" customHeight="1"/>
    <row r="5" spans="1:13" ht="15" customHeight="1"/>
    <row r="6" spans="1:13" ht="17.25" customHeight="1">
      <c r="A6" s="50" t="s">
        <v>53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</row>
    <row r="7" spans="1:13" ht="15" customHeight="1">
      <c r="A7" s="7"/>
      <c r="B7" s="3"/>
      <c r="C7" s="3"/>
      <c r="D7" s="3"/>
      <c r="E7" s="3"/>
      <c r="L7" s="4"/>
      <c r="M7" s="5"/>
    </row>
    <row r="8" spans="1:13" s="16" customFormat="1" ht="38.25" customHeight="1">
      <c r="A8" s="51" t="s">
        <v>68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</row>
    <row r="9" spans="1:13" s="16" customFormat="1" ht="15" customHeight="1">
      <c r="A9" s="17"/>
      <c r="B9" s="4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</row>
    <row r="10" spans="1:13" s="16" customFormat="1" ht="18" customHeight="1">
      <c r="A10" s="52" t="s">
        <v>54</v>
      </c>
      <c r="B10" s="52" t="s">
        <v>0</v>
      </c>
      <c r="C10" s="59" t="s">
        <v>55</v>
      </c>
      <c r="D10" s="60"/>
      <c r="E10" s="60"/>
      <c r="F10" s="60"/>
      <c r="G10" s="60"/>
      <c r="H10" s="60"/>
      <c r="I10" s="60"/>
      <c r="J10" s="60"/>
      <c r="K10" s="60"/>
      <c r="L10" s="60"/>
      <c r="M10" s="61"/>
    </row>
    <row r="11" spans="1:13" s="16" customFormat="1" ht="18" customHeight="1">
      <c r="A11" s="52"/>
      <c r="B11" s="52"/>
      <c r="C11" s="56" t="s">
        <v>56</v>
      </c>
      <c r="D11" s="57"/>
      <c r="E11" s="57"/>
      <c r="F11" s="58"/>
      <c r="G11" s="59" t="s">
        <v>57</v>
      </c>
      <c r="H11" s="60"/>
      <c r="I11" s="60"/>
      <c r="J11" s="61"/>
      <c r="K11" s="53" t="s">
        <v>58</v>
      </c>
      <c r="L11" s="53"/>
      <c r="M11" s="53"/>
    </row>
    <row r="12" spans="1:13" s="16" customFormat="1" ht="18" customHeight="1">
      <c r="A12" s="52"/>
      <c r="B12" s="52"/>
      <c r="C12" s="54" t="s">
        <v>59</v>
      </c>
      <c r="D12" s="55"/>
      <c r="E12" s="54" t="s">
        <v>60</v>
      </c>
      <c r="F12" s="55"/>
      <c r="G12" s="54" t="s">
        <v>59</v>
      </c>
      <c r="H12" s="55"/>
      <c r="I12" s="54" t="s">
        <v>61</v>
      </c>
      <c r="J12" s="55"/>
      <c r="K12" s="54" t="s">
        <v>59</v>
      </c>
      <c r="L12" s="55"/>
      <c r="M12" s="18" t="s">
        <v>60</v>
      </c>
    </row>
    <row r="13" spans="1:13" ht="15" customHeight="1">
      <c r="A13" s="33"/>
      <c r="B13" s="29"/>
      <c r="C13" s="22"/>
      <c r="D13" s="29"/>
      <c r="E13" s="22"/>
      <c r="F13" s="29"/>
      <c r="G13" s="29"/>
      <c r="H13" s="22"/>
      <c r="I13" s="29"/>
      <c r="J13" s="29"/>
      <c r="K13" s="29"/>
      <c r="L13" s="22"/>
      <c r="M13" s="29"/>
    </row>
    <row r="14" spans="1:13" s="6" customFormat="1" ht="15" customHeight="1">
      <c r="A14" s="13" t="s">
        <v>0</v>
      </c>
      <c r="B14" s="42">
        <f>SUM(B16,B22,B55)</f>
        <v>441741</v>
      </c>
      <c r="C14" s="37"/>
      <c r="D14" s="42">
        <f>SUM(D16,D22,D55)</f>
        <v>154802</v>
      </c>
      <c r="E14" s="37"/>
      <c r="F14" s="42">
        <f>SUM(F16,F22,F55)</f>
        <v>286939</v>
      </c>
      <c r="G14" s="37"/>
      <c r="H14" s="42">
        <f>SUM(H16,H22,H55)</f>
        <v>123031</v>
      </c>
      <c r="I14" s="37"/>
      <c r="J14" s="42">
        <f>SUM(J16,J22,J55)</f>
        <v>238294</v>
      </c>
      <c r="K14" s="37"/>
      <c r="L14" s="42">
        <f>SUM(L16,L22,L55)</f>
        <v>31771</v>
      </c>
      <c r="M14" s="42">
        <f>SUM(M16,M22,M55)</f>
        <v>48645</v>
      </c>
    </row>
    <row r="15" spans="1:13" ht="15" customHeight="1">
      <c r="A15" s="14"/>
      <c r="B15" s="22"/>
      <c r="C15" s="22"/>
      <c r="D15" s="39"/>
      <c r="E15" s="22"/>
      <c r="F15" s="39"/>
      <c r="G15" s="22"/>
      <c r="H15" s="39"/>
      <c r="I15" s="22"/>
      <c r="J15" s="39"/>
      <c r="K15" s="22"/>
      <c r="L15" s="39"/>
      <c r="M15" s="39"/>
    </row>
    <row r="16" spans="1:13" s="6" customFormat="1" ht="15" customHeight="1">
      <c r="A16" s="13" t="s">
        <v>1</v>
      </c>
      <c r="B16" s="48">
        <f>SUM(B17:B20)</f>
        <v>66432</v>
      </c>
      <c r="C16" s="37"/>
      <c r="D16" s="42">
        <f>SUM(D17:D20)</f>
        <v>22218</v>
      </c>
      <c r="E16" s="37"/>
      <c r="F16" s="42">
        <f>SUM(F17:F20)</f>
        <v>44214</v>
      </c>
      <c r="G16" s="37"/>
      <c r="H16" s="42">
        <f>SUM(H17:H20)</f>
        <v>18740</v>
      </c>
      <c r="I16" s="37"/>
      <c r="J16" s="42">
        <f>SUM(J17:J20)</f>
        <v>38692</v>
      </c>
      <c r="K16" s="37"/>
      <c r="L16" s="42">
        <f>SUM(L17:L20)</f>
        <v>3478</v>
      </c>
      <c r="M16" s="42">
        <f>SUM(M17:M20)</f>
        <v>5522</v>
      </c>
    </row>
    <row r="17" spans="1:13" ht="15" customHeight="1">
      <c r="A17" s="14" t="s">
        <v>2</v>
      </c>
      <c r="B17" s="38">
        <f>SUM(D17,F17)</f>
        <v>8696</v>
      </c>
      <c r="C17" s="43"/>
      <c r="D17" s="38">
        <f>SUM(H17+L17)</f>
        <v>2028</v>
      </c>
      <c r="E17" s="22"/>
      <c r="F17" s="38">
        <f>SUM(J17+M17)</f>
        <v>6668</v>
      </c>
      <c r="G17" s="22"/>
      <c r="H17" s="38">
        <v>1713</v>
      </c>
      <c r="I17" s="22"/>
      <c r="J17" s="38">
        <v>6257</v>
      </c>
      <c r="K17" s="38"/>
      <c r="L17" s="38">
        <v>315</v>
      </c>
      <c r="M17" s="38">
        <v>411</v>
      </c>
    </row>
    <row r="18" spans="1:13" ht="15" customHeight="1">
      <c r="A18" s="14" t="s">
        <v>3</v>
      </c>
      <c r="B18" s="38">
        <f>SUM(D18,F18)</f>
        <v>20896</v>
      </c>
      <c r="C18" s="43"/>
      <c r="D18" s="38">
        <f>SUM(H18+L18)</f>
        <v>7925</v>
      </c>
      <c r="E18" s="22"/>
      <c r="F18" s="38">
        <f>SUM(J18+M18)</f>
        <v>12971</v>
      </c>
      <c r="G18" s="22"/>
      <c r="H18" s="38">
        <v>7329</v>
      </c>
      <c r="I18" s="22"/>
      <c r="J18" s="38">
        <v>12586</v>
      </c>
      <c r="K18" s="38"/>
      <c r="L18" s="38">
        <v>596</v>
      </c>
      <c r="M18" s="38">
        <v>385</v>
      </c>
    </row>
    <row r="19" spans="1:13" ht="15" customHeight="1">
      <c r="A19" s="14" t="s">
        <v>4</v>
      </c>
      <c r="B19" s="38">
        <f>SUM(D19,F19)</f>
        <v>21924</v>
      </c>
      <c r="C19" s="43"/>
      <c r="D19" s="38">
        <f>SUM(H19+L19)</f>
        <v>8171</v>
      </c>
      <c r="E19" s="22"/>
      <c r="F19" s="38">
        <f>SUM(J19+M19)</f>
        <v>13753</v>
      </c>
      <c r="G19" s="22"/>
      <c r="H19" s="38">
        <v>6764</v>
      </c>
      <c r="I19" s="22"/>
      <c r="J19" s="38">
        <v>11216</v>
      </c>
      <c r="K19" s="38"/>
      <c r="L19" s="38">
        <v>1407</v>
      </c>
      <c r="M19" s="38">
        <v>2537</v>
      </c>
    </row>
    <row r="20" spans="1:13" ht="15" customHeight="1">
      <c r="A20" s="14" t="s">
        <v>5</v>
      </c>
      <c r="B20" s="38">
        <f>SUM(D20,F20)</f>
        <v>14916</v>
      </c>
      <c r="C20" s="43"/>
      <c r="D20" s="38">
        <f>SUM(H20+L20)</f>
        <v>4094</v>
      </c>
      <c r="E20" s="22"/>
      <c r="F20" s="38">
        <f>SUM(J20+M20)</f>
        <v>10822</v>
      </c>
      <c r="G20" s="22"/>
      <c r="H20" s="38">
        <v>2934</v>
      </c>
      <c r="I20" s="22"/>
      <c r="J20" s="38">
        <v>8633</v>
      </c>
      <c r="K20" s="38"/>
      <c r="L20" s="38">
        <v>1160</v>
      </c>
      <c r="M20" s="38">
        <v>2189</v>
      </c>
    </row>
    <row r="21" spans="1:13" ht="15" customHeight="1">
      <c r="A21" s="14"/>
      <c r="B21" s="38"/>
      <c r="C21" s="43"/>
      <c r="D21" s="38"/>
      <c r="E21" s="22"/>
      <c r="F21" s="38"/>
      <c r="G21" s="22"/>
      <c r="H21" s="38"/>
      <c r="I21" s="22"/>
      <c r="J21" s="38"/>
      <c r="K21" s="22"/>
      <c r="L21" s="38"/>
      <c r="M21" s="38"/>
    </row>
    <row r="22" spans="1:13" s="6" customFormat="1" ht="15" customHeight="1">
      <c r="A22" s="13" t="s">
        <v>6</v>
      </c>
      <c r="B22" s="40">
        <f>SUM(B23:B53)</f>
        <v>319726</v>
      </c>
      <c r="C22" s="44"/>
      <c r="D22" s="40">
        <f>SUM(D23:D53)</f>
        <v>109394</v>
      </c>
      <c r="E22" s="37"/>
      <c r="F22" s="40">
        <f>SUM(F23:F53)</f>
        <v>210332</v>
      </c>
      <c r="G22" s="37"/>
      <c r="H22" s="40">
        <f>SUM(H23:H53)</f>
        <v>94854</v>
      </c>
      <c r="I22" s="37"/>
      <c r="J22" s="40">
        <f>SUM(J23:J53)</f>
        <v>192217</v>
      </c>
      <c r="K22" s="37"/>
      <c r="L22" s="40">
        <f>SUM(L23:L53)</f>
        <v>14540</v>
      </c>
      <c r="M22" s="40">
        <f>SUM(M23:M53)</f>
        <v>18115</v>
      </c>
    </row>
    <row r="23" spans="1:13" ht="15" customHeight="1">
      <c r="A23" s="14" t="s">
        <v>7</v>
      </c>
      <c r="B23" s="38">
        <f t="shared" ref="B23:B53" si="0">SUM(D23,F23)</f>
        <v>4552</v>
      </c>
      <c r="C23" s="43"/>
      <c r="D23" s="38">
        <f t="shared" ref="D23:D53" si="1">SUM(H23+L23)</f>
        <v>2200</v>
      </c>
      <c r="E23" s="22"/>
      <c r="F23" s="38">
        <f t="shared" ref="F23:F53" si="2">SUM(J23+M23)</f>
        <v>2352</v>
      </c>
      <c r="G23" s="22"/>
      <c r="H23" s="22">
        <v>1889</v>
      </c>
      <c r="I23" s="22"/>
      <c r="J23" s="38">
        <v>1937</v>
      </c>
      <c r="K23" s="38"/>
      <c r="L23" s="38">
        <v>311</v>
      </c>
      <c r="M23" s="38">
        <v>415</v>
      </c>
    </row>
    <row r="24" spans="1:13" ht="15" customHeight="1">
      <c r="A24" s="14" t="s">
        <v>8</v>
      </c>
      <c r="B24" s="38">
        <f t="shared" si="0"/>
        <v>5910</v>
      </c>
      <c r="C24" s="43"/>
      <c r="D24" s="38">
        <f t="shared" si="1"/>
        <v>1779</v>
      </c>
      <c r="E24" s="22"/>
      <c r="F24" s="38">
        <f t="shared" si="2"/>
        <v>4131</v>
      </c>
      <c r="G24" s="22"/>
      <c r="H24" s="22">
        <v>1642</v>
      </c>
      <c r="I24" s="22"/>
      <c r="J24" s="38">
        <v>3971</v>
      </c>
      <c r="K24" s="38"/>
      <c r="L24" s="38">
        <v>137</v>
      </c>
      <c r="M24" s="38">
        <v>160</v>
      </c>
    </row>
    <row r="25" spans="1:13" ht="15" customHeight="1">
      <c r="A25" s="14" t="s">
        <v>9</v>
      </c>
      <c r="B25" s="38">
        <f t="shared" si="0"/>
        <v>7401</v>
      </c>
      <c r="C25" s="43"/>
      <c r="D25" s="38">
        <f t="shared" si="1"/>
        <v>1247</v>
      </c>
      <c r="E25" s="22"/>
      <c r="F25" s="38">
        <f t="shared" si="2"/>
        <v>6154</v>
      </c>
      <c r="G25" s="22"/>
      <c r="H25" s="22">
        <v>1025</v>
      </c>
      <c r="I25" s="22"/>
      <c r="J25" s="38">
        <v>4971</v>
      </c>
      <c r="K25" s="38"/>
      <c r="L25" s="38">
        <v>222</v>
      </c>
      <c r="M25" s="38">
        <v>1183</v>
      </c>
    </row>
    <row r="26" spans="1:13" ht="15" customHeight="1">
      <c r="A26" s="14" t="s">
        <v>10</v>
      </c>
      <c r="B26" s="38">
        <f t="shared" si="0"/>
        <v>4044</v>
      </c>
      <c r="C26" s="43"/>
      <c r="D26" s="38">
        <f t="shared" si="1"/>
        <v>1398</v>
      </c>
      <c r="E26" s="22"/>
      <c r="F26" s="38">
        <f t="shared" si="2"/>
        <v>2646</v>
      </c>
      <c r="G26" s="22"/>
      <c r="H26" s="22">
        <v>792</v>
      </c>
      <c r="I26" s="22"/>
      <c r="J26" s="38">
        <v>2116</v>
      </c>
      <c r="K26" s="38"/>
      <c r="L26" s="38">
        <v>606</v>
      </c>
      <c r="M26" s="38">
        <v>530</v>
      </c>
    </row>
    <row r="27" spans="1:13" ht="15" customHeight="1">
      <c r="A27" s="14" t="s">
        <v>11</v>
      </c>
      <c r="B27" s="38">
        <f t="shared" si="0"/>
        <v>11898</v>
      </c>
      <c r="C27" s="43"/>
      <c r="D27" s="38">
        <f t="shared" si="1"/>
        <v>3900</v>
      </c>
      <c r="E27" s="22"/>
      <c r="F27" s="38">
        <f t="shared" si="2"/>
        <v>7998</v>
      </c>
      <c r="G27" s="22"/>
      <c r="H27" s="22">
        <v>3730</v>
      </c>
      <c r="I27" s="22"/>
      <c r="J27" s="38">
        <v>7550</v>
      </c>
      <c r="K27" s="38"/>
      <c r="L27" s="38">
        <v>170</v>
      </c>
      <c r="M27" s="38">
        <v>448</v>
      </c>
    </row>
    <row r="28" spans="1:13" ht="15" customHeight="1">
      <c r="A28" s="14" t="s">
        <v>12</v>
      </c>
      <c r="B28" s="38">
        <f t="shared" si="0"/>
        <v>2425</v>
      </c>
      <c r="C28" s="43"/>
      <c r="D28" s="38">
        <f t="shared" si="1"/>
        <v>1125</v>
      </c>
      <c r="E28" s="22"/>
      <c r="F28" s="38">
        <f t="shared" si="2"/>
        <v>1300</v>
      </c>
      <c r="G28" s="22"/>
      <c r="H28" s="22">
        <v>1021</v>
      </c>
      <c r="I28" s="22"/>
      <c r="J28" s="38">
        <v>1242</v>
      </c>
      <c r="K28" s="38"/>
      <c r="L28" s="38">
        <v>104</v>
      </c>
      <c r="M28" s="38">
        <v>58</v>
      </c>
    </row>
    <row r="29" spans="1:13" ht="15" customHeight="1">
      <c r="A29" s="14" t="s">
        <v>13</v>
      </c>
      <c r="B29" s="38">
        <f t="shared" si="0"/>
        <v>12276</v>
      </c>
      <c r="C29" s="43"/>
      <c r="D29" s="38">
        <f t="shared" si="1"/>
        <v>4413</v>
      </c>
      <c r="E29" s="22"/>
      <c r="F29" s="38">
        <f t="shared" si="2"/>
        <v>7863</v>
      </c>
      <c r="G29" s="22"/>
      <c r="H29" s="22">
        <v>3790</v>
      </c>
      <c r="I29" s="22"/>
      <c r="J29" s="38">
        <v>6814</v>
      </c>
      <c r="K29" s="38"/>
      <c r="L29" s="38">
        <v>623</v>
      </c>
      <c r="M29" s="38">
        <v>1049</v>
      </c>
    </row>
    <row r="30" spans="1:13" ht="15" customHeight="1">
      <c r="A30" s="14" t="s">
        <v>14</v>
      </c>
      <c r="B30" s="38">
        <f t="shared" si="0"/>
        <v>11991</v>
      </c>
      <c r="C30" s="43"/>
      <c r="D30" s="38">
        <f t="shared" si="1"/>
        <v>4397</v>
      </c>
      <c r="E30" s="22"/>
      <c r="F30" s="38">
        <f t="shared" si="2"/>
        <v>7594</v>
      </c>
      <c r="G30" s="22"/>
      <c r="H30" s="22">
        <v>3560</v>
      </c>
      <c r="I30" s="22"/>
      <c r="J30" s="38">
        <v>7023</v>
      </c>
      <c r="K30" s="38"/>
      <c r="L30" s="38">
        <v>837</v>
      </c>
      <c r="M30" s="38">
        <v>571</v>
      </c>
    </row>
    <row r="31" spans="1:13" ht="15" customHeight="1">
      <c r="A31" s="14" t="s">
        <v>15</v>
      </c>
      <c r="B31" s="38">
        <f t="shared" si="0"/>
        <v>9756</v>
      </c>
      <c r="C31" s="43"/>
      <c r="D31" s="38">
        <f t="shared" si="1"/>
        <v>3817</v>
      </c>
      <c r="E31" s="22"/>
      <c r="F31" s="38">
        <f t="shared" si="2"/>
        <v>5939</v>
      </c>
      <c r="G31" s="22"/>
      <c r="H31" s="22">
        <v>2375</v>
      </c>
      <c r="I31" s="22"/>
      <c r="J31" s="38">
        <v>5076</v>
      </c>
      <c r="K31" s="38"/>
      <c r="L31" s="38">
        <v>1442</v>
      </c>
      <c r="M31" s="38">
        <v>863</v>
      </c>
    </row>
    <row r="32" spans="1:13" ht="15" customHeight="1">
      <c r="A32" s="14" t="s">
        <v>16</v>
      </c>
      <c r="B32" s="38">
        <f t="shared" si="0"/>
        <v>13210</v>
      </c>
      <c r="C32" s="43"/>
      <c r="D32" s="38">
        <f t="shared" si="1"/>
        <v>5230</v>
      </c>
      <c r="E32" s="22"/>
      <c r="F32" s="38">
        <f t="shared" si="2"/>
        <v>7980</v>
      </c>
      <c r="G32" s="22"/>
      <c r="H32" s="22">
        <v>4739</v>
      </c>
      <c r="I32" s="22"/>
      <c r="J32" s="38">
        <v>7323</v>
      </c>
      <c r="K32" s="38"/>
      <c r="L32" s="38">
        <v>491</v>
      </c>
      <c r="M32" s="38">
        <v>657</v>
      </c>
    </row>
    <row r="33" spans="1:13" ht="15" customHeight="1">
      <c r="A33" s="14" t="s">
        <v>17</v>
      </c>
      <c r="B33" s="38">
        <f t="shared" si="0"/>
        <v>20236</v>
      </c>
      <c r="C33" s="43"/>
      <c r="D33" s="38">
        <f t="shared" si="1"/>
        <v>6228</v>
      </c>
      <c r="E33" s="22"/>
      <c r="F33" s="38">
        <f t="shared" si="2"/>
        <v>14008</v>
      </c>
      <c r="G33" s="22"/>
      <c r="H33" s="22">
        <v>5277</v>
      </c>
      <c r="I33" s="22"/>
      <c r="J33" s="38">
        <v>12646</v>
      </c>
      <c r="K33" s="38"/>
      <c r="L33" s="38">
        <v>951</v>
      </c>
      <c r="M33" s="38">
        <v>1362</v>
      </c>
    </row>
    <row r="34" spans="1:13" ht="15" customHeight="1">
      <c r="A34" s="14" t="s">
        <v>18</v>
      </c>
      <c r="B34" s="38">
        <f t="shared" si="0"/>
        <v>11563</v>
      </c>
      <c r="C34" s="43"/>
      <c r="D34" s="38">
        <f t="shared" si="1"/>
        <v>4298</v>
      </c>
      <c r="E34" s="22"/>
      <c r="F34" s="38">
        <f t="shared" si="2"/>
        <v>7265</v>
      </c>
      <c r="G34" s="22"/>
      <c r="H34" s="22">
        <v>3686</v>
      </c>
      <c r="I34" s="22"/>
      <c r="J34" s="38">
        <v>6518</v>
      </c>
      <c r="K34" s="38"/>
      <c r="L34" s="38">
        <v>612</v>
      </c>
      <c r="M34" s="38">
        <v>747</v>
      </c>
    </row>
    <row r="35" spans="1:13" ht="15" customHeight="1">
      <c r="A35" s="14" t="s">
        <v>19</v>
      </c>
      <c r="B35" s="38">
        <f t="shared" si="0"/>
        <v>11404</v>
      </c>
      <c r="C35" s="43"/>
      <c r="D35" s="38">
        <f t="shared" si="1"/>
        <v>3829</v>
      </c>
      <c r="E35" s="22"/>
      <c r="F35" s="38">
        <f t="shared" si="2"/>
        <v>7575</v>
      </c>
      <c r="G35" s="22"/>
      <c r="H35" s="22">
        <v>3294</v>
      </c>
      <c r="I35" s="22"/>
      <c r="J35" s="38">
        <v>6724</v>
      </c>
      <c r="K35" s="38"/>
      <c r="L35" s="38">
        <v>535</v>
      </c>
      <c r="M35" s="38">
        <v>851</v>
      </c>
    </row>
    <row r="36" spans="1:13" ht="15" customHeight="1">
      <c r="A36" s="14" t="s">
        <v>20</v>
      </c>
      <c r="B36" s="38">
        <f t="shared" si="0"/>
        <v>27095</v>
      </c>
      <c r="C36" s="43"/>
      <c r="D36" s="38">
        <f t="shared" si="1"/>
        <v>9444</v>
      </c>
      <c r="E36" s="22"/>
      <c r="F36" s="38">
        <f t="shared" si="2"/>
        <v>17651</v>
      </c>
      <c r="G36" s="22"/>
      <c r="H36" s="22">
        <v>8404</v>
      </c>
      <c r="I36" s="22"/>
      <c r="J36" s="38">
        <v>16568</v>
      </c>
      <c r="K36" s="38"/>
      <c r="L36" s="38">
        <v>1040</v>
      </c>
      <c r="M36" s="38">
        <v>1083</v>
      </c>
    </row>
    <row r="37" spans="1:13" ht="15" customHeight="1">
      <c r="A37" s="14" t="s">
        <v>21</v>
      </c>
      <c r="B37" s="38">
        <f t="shared" si="0"/>
        <v>15346</v>
      </c>
      <c r="C37" s="43"/>
      <c r="D37" s="38">
        <f t="shared" si="1"/>
        <v>4043</v>
      </c>
      <c r="E37" s="22"/>
      <c r="F37" s="38">
        <f t="shared" si="2"/>
        <v>11303</v>
      </c>
      <c r="G37" s="22"/>
      <c r="H37" s="22">
        <v>3355</v>
      </c>
      <c r="I37" s="22"/>
      <c r="J37" s="38">
        <v>9687</v>
      </c>
      <c r="K37" s="38"/>
      <c r="L37" s="38">
        <v>688</v>
      </c>
      <c r="M37" s="38">
        <v>1616</v>
      </c>
    </row>
    <row r="38" spans="1:13" ht="15" customHeight="1">
      <c r="A38" s="14" t="s">
        <v>22</v>
      </c>
      <c r="B38" s="38">
        <f t="shared" si="0"/>
        <v>6004</v>
      </c>
      <c r="C38" s="43"/>
      <c r="D38" s="38">
        <f t="shared" si="1"/>
        <v>2054</v>
      </c>
      <c r="E38" s="22"/>
      <c r="F38" s="38">
        <f t="shared" si="2"/>
        <v>3950</v>
      </c>
      <c r="G38" s="22"/>
      <c r="H38" s="22">
        <v>1650</v>
      </c>
      <c r="I38" s="22"/>
      <c r="J38" s="38">
        <v>3810</v>
      </c>
      <c r="K38" s="38"/>
      <c r="L38" s="38">
        <v>404</v>
      </c>
      <c r="M38" s="38">
        <v>140</v>
      </c>
    </row>
    <row r="39" spans="1:13" ht="15" customHeight="1">
      <c r="A39" s="14" t="s">
        <v>23</v>
      </c>
      <c r="B39" s="38">
        <f t="shared" si="0"/>
        <v>8008</v>
      </c>
      <c r="C39" s="43"/>
      <c r="D39" s="38">
        <f t="shared" si="1"/>
        <v>3282</v>
      </c>
      <c r="E39" s="22"/>
      <c r="F39" s="38">
        <f t="shared" si="2"/>
        <v>4726</v>
      </c>
      <c r="G39" s="22"/>
      <c r="H39" s="22">
        <v>3052</v>
      </c>
      <c r="I39" s="22"/>
      <c r="J39" s="38">
        <v>4532</v>
      </c>
      <c r="K39" s="38"/>
      <c r="L39" s="38">
        <v>230</v>
      </c>
      <c r="M39" s="38">
        <v>194</v>
      </c>
    </row>
    <row r="40" spans="1:13" ht="15" customHeight="1">
      <c r="A40" s="14" t="s">
        <v>24</v>
      </c>
      <c r="B40" s="38">
        <f t="shared" si="0"/>
        <v>7085</v>
      </c>
      <c r="C40" s="43"/>
      <c r="D40" s="38">
        <f t="shared" si="1"/>
        <v>2213</v>
      </c>
      <c r="E40" s="22"/>
      <c r="F40" s="38">
        <f t="shared" si="2"/>
        <v>4872</v>
      </c>
      <c r="G40" s="22"/>
      <c r="H40" s="22">
        <v>2169</v>
      </c>
      <c r="I40" s="22"/>
      <c r="J40" s="38">
        <v>4707</v>
      </c>
      <c r="K40" s="38"/>
      <c r="L40" s="38">
        <v>44</v>
      </c>
      <c r="M40" s="38">
        <v>165</v>
      </c>
    </row>
    <row r="41" spans="1:13" ht="15" customHeight="1">
      <c r="A41" s="14" t="s">
        <v>25</v>
      </c>
      <c r="B41" s="38">
        <f t="shared" si="0"/>
        <v>18029</v>
      </c>
      <c r="C41" s="43"/>
      <c r="D41" s="38">
        <f t="shared" si="1"/>
        <v>6257</v>
      </c>
      <c r="E41" s="22"/>
      <c r="F41" s="38">
        <f t="shared" si="2"/>
        <v>11772</v>
      </c>
      <c r="G41" s="22"/>
      <c r="H41" s="22">
        <v>5451</v>
      </c>
      <c r="I41" s="22"/>
      <c r="J41" s="38">
        <v>10987</v>
      </c>
      <c r="K41" s="38"/>
      <c r="L41" s="38">
        <v>806</v>
      </c>
      <c r="M41" s="38">
        <v>785</v>
      </c>
    </row>
    <row r="42" spans="1:13" ht="15" customHeight="1">
      <c r="A42" s="14" t="s">
        <v>26</v>
      </c>
      <c r="B42" s="38">
        <f t="shared" si="0"/>
        <v>11093</v>
      </c>
      <c r="C42" s="43"/>
      <c r="D42" s="38">
        <f t="shared" si="1"/>
        <v>3373</v>
      </c>
      <c r="E42" s="22"/>
      <c r="F42" s="38">
        <f t="shared" si="2"/>
        <v>7720</v>
      </c>
      <c r="G42" s="22"/>
      <c r="H42" s="22">
        <v>2876</v>
      </c>
      <c r="I42" s="22"/>
      <c r="J42" s="38">
        <v>6913</v>
      </c>
      <c r="K42" s="38"/>
      <c r="L42" s="38">
        <v>497</v>
      </c>
      <c r="M42" s="38">
        <v>807</v>
      </c>
    </row>
    <row r="43" spans="1:13" ht="15" customHeight="1">
      <c r="A43" s="14" t="s">
        <v>27</v>
      </c>
      <c r="B43" s="38">
        <f t="shared" si="0"/>
        <v>5296</v>
      </c>
      <c r="C43" s="43"/>
      <c r="D43" s="38">
        <f t="shared" si="1"/>
        <v>1976</v>
      </c>
      <c r="E43" s="22"/>
      <c r="F43" s="38">
        <f t="shared" si="2"/>
        <v>3320</v>
      </c>
      <c r="G43" s="22"/>
      <c r="H43" s="22">
        <v>1701</v>
      </c>
      <c r="I43" s="22"/>
      <c r="J43" s="38">
        <v>2836</v>
      </c>
      <c r="K43" s="38"/>
      <c r="L43" s="38">
        <v>275</v>
      </c>
      <c r="M43" s="38">
        <v>484</v>
      </c>
    </row>
    <row r="44" spans="1:13" ht="15" customHeight="1">
      <c r="A44" s="14" t="s">
        <v>28</v>
      </c>
      <c r="B44" s="38">
        <f t="shared" si="0"/>
        <v>9197</v>
      </c>
      <c r="C44" s="43"/>
      <c r="D44" s="38">
        <f t="shared" si="1"/>
        <v>3628</v>
      </c>
      <c r="E44" s="22"/>
      <c r="F44" s="38">
        <f t="shared" si="2"/>
        <v>5569</v>
      </c>
      <c r="G44" s="22"/>
      <c r="H44" s="22">
        <v>3439</v>
      </c>
      <c r="I44" s="22"/>
      <c r="J44" s="38">
        <v>4983</v>
      </c>
      <c r="K44" s="38"/>
      <c r="L44" s="38">
        <v>189</v>
      </c>
      <c r="M44" s="38">
        <v>586</v>
      </c>
    </row>
    <row r="45" spans="1:13" ht="15" customHeight="1">
      <c r="A45" s="14" t="s">
        <v>29</v>
      </c>
      <c r="B45" s="38">
        <f t="shared" si="0"/>
        <v>10701</v>
      </c>
      <c r="C45" s="43"/>
      <c r="D45" s="38">
        <f t="shared" si="1"/>
        <v>4528</v>
      </c>
      <c r="E45" s="22"/>
      <c r="F45" s="38">
        <f t="shared" si="2"/>
        <v>6173</v>
      </c>
      <c r="G45" s="22"/>
      <c r="H45" s="22">
        <v>4033</v>
      </c>
      <c r="I45" s="22"/>
      <c r="J45" s="38">
        <v>5480</v>
      </c>
      <c r="K45" s="38"/>
      <c r="L45" s="38">
        <v>495</v>
      </c>
      <c r="M45" s="38">
        <v>693</v>
      </c>
    </row>
    <row r="46" spans="1:13" ht="15" customHeight="1">
      <c r="A46" s="14" t="s">
        <v>30</v>
      </c>
      <c r="B46" s="38">
        <f t="shared" si="0"/>
        <v>10167</v>
      </c>
      <c r="C46" s="43"/>
      <c r="D46" s="38">
        <f t="shared" si="1"/>
        <v>3077</v>
      </c>
      <c r="E46" s="22"/>
      <c r="F46" s="38">
        <f t="shared" si="2"/>
        <v>7090</v>
      </c>
      <c r="G46" s="22"/>
      <c r="H46" s="22">
        <v>2968</v>
      </c>
      <c r="I46" s="22"/>
      <c r="J46" s="38">
        <v>6856</v>
      </c>
      <c r="K46" s="38"/>
      <c r="L46" s="38">
        <v>109</v>
      </c>
      <c r="M46" s="38">
        <v>234</v>
      </c>
    </row>
    <row r="47" spans="1:13" ht="15" customHeight="1">
      <c r="A47" s="14" t="s">
        <v>31</v>
      </c>
      <c r="B47" s="38">
        <f t="shared" si="0"/>
        <v>8376</v>
      </c>
      <c r="C47" s="43"/>
      <c r="D47" s="38">
        <f t="shared" si="1"/>
        <v>3032</v>
      </c>
      <c r="E47" s="22"/>
      <c r="F47" s="38">
        <f t="shared" si="2"/>
        <v>5344</v>
      </c>
      <c r="G47" s="22"/>
      <c r="H47" s="22">
        <v>2855</v>
      </c>
      <c r="I47" s="22"/>
      <c r="J47" s="38">
        <v>5208</v>
      </c>
      <c r="K47" s="38"/>
      <c r="L47" s="38">
        <v>177</v>
      </c>
      <c r="M47" s="38">
        <v>136</v>
      </c>
    </row>
    <row r="48" spans="1:13" ht="15" customHeight="1">
      <c r="A48" s="14" t="s">
        <v>32</v>
      </c>
      <c r="B48" s="38">
        <f t="shared" si="0"/>
        <v>6663</v>
      </c>
      <c r="C48" s="43"/>
      <c r="D48" s="38">
        <f t="shared" si="1"/>
        <v>2039</v>
      </c>
      <c r="E48" s="22"/>
      <c r="F48" s="38">
        <f t="shared" si="2"/>
        <v>4624</v>
      </c>
      <c r="G48" s="22"/>
      <c r="H48" s="22">
        <v>1876</v>
      </c>
      <c r="I48" s="22"/>
      <c r="J48" s="38">
        <v>4369</v>
      </c>
      <c r="K48" s="38"/>
      <c r="L48" s="38">
        <v>163</v>
      </c>
      <c r="M48" s="38">
        <v>255</v>
      </c>
    </row>
    <row r="49" spans="1:13" ht="15" customHeight="1">
      <c r="A49" s="14" t="s">
        <v>33</v>
      </c>
      <c r="B49" s="38">
        <f t="shared" si="0"/>
        <v>14390</v>
      </c>
      <c r="C49" s="43"/>
      <c r="D49" s="38">
        <f t="shared" si="1"/>
        <v>5129</v>
      </c>
      <c r="E49" s="22"/>
      <c r="F49" s="38">
        <f t="shared" si="2"/>
        <v>9261</v>
      </c>
      <c r="G49" s="22"/>
      <c r="H49" s="22">
        <v>4916</v>
      </c>
      <c r="I49" s="22"/>
      <c r="J49" s="38">
        <v>9050</v>
      </c>
      <c r="K49" s="38"/>
      <c r="L49" s="38">
        <v>213</v>
      </c>
      <c r="M49" s="38">
        <v>211</v>
      </c>
    </row>
    <row r="50" spans="1:13" ht="15" customHeight="1">
      <c r="A50" s="14" t="s">
        <v>34</v>
      </c>
      <c r="B50" s="38">
        <f t="shared" si="0"/>
        <v>4955</v>
      </c>
      <c r="C50" s="43"/>
      <c r="D50" s="38">
        <f t="shared" si="1"/>
        <v>1578</v>
      </c>
      <c r="E50" s="22"/>
      <c r="F50" s="38">
        <f t="shared" si="2"/>
        <v>3377</v>
      </c>
      <c r="G50" s="22"/>
      <c r="H50" s="22">
        <v>1077</v>
      </c>
      <c r="I50" s="22"/>
      <c r="J50" s="38">
        <v>3030</v>
      </c>
      <c r="K50" s="38"/>
      <c r="L50" s="38">
        <v>501</v>
      </c>
      <c r="M50" s="38">
        <v>347</v>
      </c>
    </row>
    <row r="51" spans="1:13" ht="15" customHeight="1">
      <c r="A51" s="14" t="s">
        <v>35</v>
      </c>
      <c r="B51" s="38">
        <f t="shared" si="0"/>
        <v>19247</v>
      </c>
      <c r="C51" s="43"/>
      <c r="D51" s="38">
        <f t="shared" si="1"/>
        <v>6685</v>
      </c>
      <c r="E51" s="22"/>
      <c r="F51" s="38">
        <f t="shared" si="2"/>
        <v>12562</v>
      </c>
      <c r="G51" s="22"/>
      <c r="H51" s="22">
        <v>5780</v>
      </c>
      <c r="I51" s="22"/>
      <c r="J51" s="38">
        <v>11335</v>
      </c>
      <c r="K51" s="38"/>
      <c r="L51" s="38">
        <v>905</v>
      </c>
      <c r="M51" s="38">
        <v>1227</v>
      </c>
    </row>
    <row r="52" spans="1:13" ht="15" customHeight="1">
      <c r="A52" s="14" t="s">
        <v>36</v>
      </c>
      <c r="B52" s="38">
        <f t="shared" si="0"/>
        <v>3044</v>
      </c>
      <c r="C52" s="43"/>
      <c r="D52" s="38">
        <f t="shared" si="1"/>
        <v>845</v>
      </c>
      <c r="E52" s="22"/>
      <c r="F52" s="38">
        <f t="shared" si="2"/>
        <v>2199</v>
      </c>
      <c r="G52" s="22"/>
      <c r="H52" s="22">
        <v>818</v>
      </c>
      <c r="I52" s="22"/>
      <c r="J52" s="38">
        <v>2154</v>
      </c>
      <c r="K52" s="38"/>
      <c r="L52" s="38">
        <v>27</v>
      </c>
      <c r="M52" s="38">
        <v>45</v>
      </c>
    </row>
    <row r="53" spans="1:13" ht="15" customHeight="1">
      <c r="A53" s="14" t="s">
        <v>37</v>
      </c>
      <c r="B53" s="38">
        <f t="shared" si="0"/>
        <v>8364</v>
      </c>
      <c r="C53" s="43"/>
      <c r="D53" s="38">
        <f t="shared" si="1"/>
        <v>2350</v>
      </c>
      <c r="E53" s="22"/>
      <c r="F53" s="38">
        <f t="shared" si="2"/>
        <v>6014</v>
      </c>
      <c r="G53" s="22"/>
      <c r="H53" s="22">
        <v>1614</v>
      </c>
      <c r="I53" s="22"/>
      <c r="J53" s="38">
        <v>5801</v>
      </c>
      <c r="K53" s="38"/>
      <c r="L53" s="38">
        <v>736</v>
      </c>
      <c r="M53" s="38">
        <v>213</v>
      </c>
    </row>
    <row r="54" spans="1:13" ht="15" customHeight="1">
      <c r="A54" s="14"/>
      <c r="B54" s="45"/>
      <c r="C54" s="43"/>
      <c r="D54" s="38"/>
      <c r="E54" s="22"/>
      <c r="F54" s="38"/>
      <c r="G54" s="22"/>
      <c r="H54" s="43"/>
      <c r="I54" s="22"/>
      <c r="J54" s="43"/>
      <c r="K54" s="22"/>
      <c r="L54" s="43"/>
      <c r="M54" s="43"/>
    </row>
    <row r="55" spans="1:13" ht="15" customHeight="1">
      <c r="A55" s="13" t="s">
        <v>38</v>
      </c>
      <c r="B55" s="45">
        <f>SUM(B56:B69)</f>
        <v>55583</v>
      </c>
      <c r="C55" s="43"/>
      <c r="D55" s="40">
        <f>SUM(D56:D69)</f>
        <v>23190</v>
      </c>
      <c r="E55" s="22"/>
      <c r="F55" s="40">
        <f>SUM(F56:F69)</f>
        <v>32393</v>
      </c>
      <c r="G55" s="22"/>
      <c r="H55" s="40">
        <f>SUM(H56:H69)</f>
        <v>9437</v>
      </c>
      <c r="I55" s="22"/>
      <c r="J55" s="40">
        <f>SUM(J56:J69)</f>
        <v>7385</v>
      </c>
      <c r="K55" s="22"/>
      <c r="L55" s="40">
        <f>SUM(L56:L69)</f>
        <v>13753</v>
      </c>
      <c r="M55" s="40">
        <f>SUM(M56:M69)</f>
        <v>25008</v>
      </c>
    </row>
    <row r="56" spans="1:13" ht="15" customHeight="1">
      <c r="A56" s="14" t="s">
        <v>39</v>
      </c>
      <c r="B56" s="38">
        <f t="shared" ref="B56:B69" si="3">SUM(D56,F56)</f>
        <v>3670</v>
      </c>
      <c r="C56" s="43"/>
      <c r="D56" s="38">
        <f t="shared" ref="D56:D69" si="4">SUM(H56+L56)</f>
        <v>2229</v>
      </c>
      <c r="E56" s="22"/>
      <c r="F56" s="38">
        <f t="shared" ref="F56:F69" si="5">SUM(J56+M56)</f>
        <v>1441</v>
      </c>
      <c r="G56" s="22"/>
      <c r="H56" s="38">
        <v>1951</v>
      </c>
      <c r="I56" s="22"/>
      <c r="J56" s="38">
        <v>1250</v>
      </c>
      <c r="K56" s="38"/>
      <c r="L56" s="38">
        <v>278</v>
      </c>
      <c r="M56" s="38">
        <v>191</v>
      </c>
    </row>
    <row r="57" spans="1:13" ht="15" customHeight="1">
      <c r="A57" s="14" t="s">
        <v>40</v>
      </c>
      <c r="B57" s="38">
        <f t="shared" si="3"/>
        <v>3777</v>
      </c>
      <c r="C57" s="43"/>
      <c r="D57" s="38">
        <f t="shared" si="4"/>
        <v>1493</v>
      </c>
      <c r="E57" s="22"/>
      <c r="F57" s="38">
        <f t="shared" si="5"/>
        <v>2284</v>
      </c>
      <c r="G57" s="22"/>
      <c r="H57" s="38">
        <v>593</v>
      </c>
      <c r="I57" s="22"/>
      <c r="J57" s="38">
        <v>995</v>
      </c>
      <c r="K57" s="38"/>
      <c r="L57" s="38">
        <v>900</v>
      </c>
      <c r="M57" s="38">
        <v>1289</v>
      </c>
    </row>
    <row r="58" spans="1:13" ht="15" customHeight="1">
      <c r="A58" s="14" t="s">
        <v>41</v>
      </c>
      <c r="B58" s="38">
        <f t="shared" si="3"/>
        <v>149</v>
      </c>
      <c r="C58" s="43"/>
      <c r="D58" s="38">
        <f t="shared" si="4"/>
        <v>73</v>
      </c>
      <c r="E58" s="22"/>
      <c r="F58" s="38">
        <f t="shared" si="5"/>
        <v>76</v>
      </c>
      <c r="G58" s="22"/>
      <c r="H58" s="38">
        <v>2</v>
      </c>
      <c r="I58" s="22"/>
      <c r="J58" s="38">
        <v>2</v>
      </c>
      <c r="K58" s="38"/>
      <c r="L58" s="38">
        <v>71</v>
      </c>
      <c r="M58" s="38">
        <v>74</v>
      </c>
    </row>
    <row r="59" spans="1:13" ht="15" customHeight="1">
      <c r="A59" s="14" t="s">
        <v>42</v>
      </c>
      <c r="B59" s="38">
        <f t="shared" si="3"/>
        <v>1908</v>
      </c>
      <c r="C59" s="43"/>
      <c r="D59" s="38">
        <f t="shared" si="4"/>
        <v>927</v>
      </c>
      <c r="E59" s="22"/>
      <c r="F59" s="38">
        <f t="shared" si="5"/>
        <v>981</v>
      </c>
      <c r="G59" s="22"/>
      <c r="H59" s="38">
        <v>661</v>
      </c>
      <c r="I59" s="22"/>
      <c r="J59" s="38">
        <v>754</v>
      </c>
      <c r="K59" s="38"/>
      <c r="L59" s="38">
        <v>266</v>
      </c>
      <c r="M59" s="38">
        <v>227</v>
      </c>
    </row>
    <row r="60" spans="1:13" ht="15" customHeight="1">
      <c r="A60" s="14" t="s">
        <v>43</v>
      </c>
      <c r="B60" s="38">
        <f t="shared" si="3"/>
        <v>2080</v>
      </c>
      <c r="C60" s="43"/>
      <c r="D60" s="38">
        <f t="shared" si="4"/>
        <v>798</v>
      </c>
      <c r="E60" s="22"/>
      <c r="F60" s="38">
        <f t="shared" si="5"/>
        <v>1282</v>
      </c>
      <c r="G60" s="22"/>
      <c r="H60" s="38">
        <v>0</v>
      </c>
      <c r="I60" s="22"/>
      <c r="J60" s="38">
        <v>0</v>
      </c>
      <c r="K60" s="38"/>
      <c r="L60" s="38">
        <v>798</v>
      </c>
      <c r="M60" s="38">
        <v>1282</v>
      </c>
    </row>
    <row r="61" spans="1:13" ht="15" customHeight="1">
      <c r="A61" s="14" t="s">
        <v>44</v>
      </c>
      <c r="B61" s="38">
        <f t="shared" si="3"/>
        <v>2654</v>
      </c>
      <c r="C61" s="43"/>
      <c r="D61" s="38">
        <f t="shared" si="4"/>
        <v>1038</v>
      </c>
      <c r="E61" s="22"/>
      <c r="F61" s="38">
        <f t="shared" si="5"/>
        <v>1616</v>
      </c>
      <c r="G61" s="22"/>
      <c r="H61" s="38">
        <v>664</v>
      </c>
      <c r="I61" s="22"/>
      <c r="J61" s="38">
        <v>1030</v>
      </c>
      <c r="K61" s="38"/>
      <c r="L61" s="38">
        <v>374</v>
      </c>
      <c r="M61" s="38">
        <v>586</v>
      </c>
    </row>
    <row r="62" spans="1:13" ht="15" customHeight="1">
      <c r="A62" s="14" t="s">
        <v>45</v>
      </c>
      <c r="B62" s="38">
        <f t="shared" si="3"/>
        <v>5007</v>
      </c>
      <c r="C62" s="43"/>
      <c r="D62" s="38">
        <f t="shared" si="4"/>
        <v>768</v>
      </c>
      <c r="E62" s="22"/>
      <c r="F62" s="38">
        <f t="shared" si="5"/>
        <v>4239</v>
      </c>
      <c r="G62" s="22"/>
      <c r="H62" s="38">
        <v>0</v>
      </c>
      <c r="I62" s="22"/>
      <c r="J62" s="38">
        <v>0</v>
      </c>
      <c r="K62" s="38"/>
      <c r="L62" s="38">
        <v>768</v>
      </c>
      <c r="M62" s="38">
        <v>4239</v>
      </c>
    </row>
    <row r="63" spans="1:13" ht="15" customHeight="1">
      <c r="A63" s="14" t="s">
        <v>46</v>
      </c>
      <c r="B63" s="38">
        <f t="shared" si="3"/>
        <v>3216</v>
      </c>
      <c r="C63" s="43"/>
      <c r="D63" s="38">
        <f t="shared" si="4"/>
        <v>2091</v>
      </c>
      <c r="E63" s="22"/>
      <c r="F63" s="38">
        <f t="shared" si="5"/>
        <v>1125</v>
      </c>
      <c r="G63" s="22"/>
      <c r="H63" s="38">
        <v>1491</v>
      </c>
      <c r="I63" s="22"/>
      <c r="J63" s="38">
        <v>764</v>
      </c>
      <c r="K63" s="38"/>
      <c r="L63" s="38">
        <v>600</v>
      </c>
      <c r="M63" s="38">
        <v>361</v>
      </c>
    </row>
    <row r="64" spans="1:13" ht="15" customHeight="1">
      <c r="A64" s="14" t="s">
        <v>47</v>
      </c>
      <c r="B64" s="38">
        <f t="shared" si="3"/>
        <v>2505</v>
      </c>
      <c r="C64" s="43"/>
      <c r="D64" s="38">
        <f t="shared" si="4"/>
        <v>414</v>
      </c>
      <c r="E64" s="22"/>
      <c r="F64" s="38">
        <f t="shared" si="5"/>
        <v>2091</v>
      </c>
      <c r="G64" s="22"/>
      <c r="H64" s="38">
        <v>227</v>
      </c>
      <c r="I64" s="22"/>
      <c r="J64" s="38">
        <v>885</v>
      </c>
      <c r="K64" s="38"/>
      <c r="L64" s="38">
        <v>187</v>
      </c>
      <c r="M64" s="38">
        <v>1206</v>
      </c>
    </row>
    <row r="65" spans="1:13" ht="15" customHeight="1">
      <c r="A65" s="32" t="s">
        <v>48</v>
      </c>
      <c r="B65" s="38">
        <f t="shared" si="3"/>
        <v>1657</v>
      </c>
      <c r="C65" s="43"/>
      <c r="D65" s="38">
        <f t="shared" si="4"/>
        <v>355</v>
      </c>
      <c r="E65" s="22"/>
      <c r="F65" s="38">
        <f t="shared" si="5"/>
        <v>1302</v>
      </c>
      <c r="G65" s="22"/>
      <c r="H65" s="38">
        <v>154</v>
      </c>
      <c r="I65" s="22"/>
      <c r="J65" s="38">
        <v>487</v>
      </c>
      <c r="K65" s="38"/>
      <c r="L65" s="38">
        <v>201</v>
      </c>
      <c r="M65" s="38">
        <v>815</v>
      </c>
    </row>
    <row r="66" spans="1:13" ht="15" customHeight="1">
      <c r="A66" s="32" t="s">
        <v>49</v>
      </c>
      <c r="B66" s="38">
        <f t="shared" si="3"/>
        <v>639</v>
      </c>
      <c r="C66" s="43"/>
      <c r="D66" s="38">
        <f t="shared" si="4"/>
        <v>246</v>
      </c>
      <c r="E66" s="22"/>
      <c r="F66" s="38">
        <f t="shared" si="5"/>
        <v>393</v>
      </c>
      <c r="G66" s="22"/>
      <c r="H66" s="38">
        <v>149</v>
      </c>
      <c r="I66" s="22"/>
      <c r="J66" s="38">
        <v>245</v>
      </c>
      <c r="K66" s="38"/>
      <c r="L66" s="38">
        <v>97</v>
      </c>
      <c r="M66" s="38">
        <v>148</v>
      </c>
    </row>
    <row r="67" spans="1:13" ht="15" customHeight="1">
      <c r="A67" s="14" t="s">
        <v>50</v>
      </c>
      <c r="B67" s="38">
        <f t="shared" si="3"/>
        <v>5676</v>
      </c>
      <c r="C67" s="43"/>
      <c r="D67" s="38">
        <f t="shared" si="4"/>
        <v>773</v>
      </c>
      <c r="E67" s="22"/>
      <c r="F67" s="38">
        <f t="shared" si="5"/>
        <v>4903</v>
      </c>
      <c r="G67" s="22"/>
      <c r="H67" s="38">
        <v>173</v>
      </c>
      <c r="I67" s="22"/>
      <c r="J67" s="38">
        <v>489</v>
      </c>
      <c r="K67" s="38"/>
      <c r="L67" s="38">
        <v>600</v>
      </c>
      <c r="M67" s="38">
        <v>4414</v>
      </c>
    </row>
    <row r="68" spans="1:13" ht="15" customHeight="1">
      <c r="A68" s="14" t="s">
        <v>51</v>
      </c>
      <c r="B68" s="38">
        <f t="shared" si="3"/>
        <v>16606</v>
      </c>
      <c r="C68" s="43"/>
      <c r="D68" s="38">
        <f t="shared" si="4"/>
        <v>9393</v>
      </c>
      <c r="E68" s="22"/>
      <c r="F68" s="38">
        <f t="shared" si="5"/>
        <v>7213</v>
      </c>
      <c r="G68" s="22"/>
      <c r="H68" s="38">
        <v>3188</v>
      </c>
      <c r="I68" s="38"/>
      <c r="J68" s="38">
        <v>262</v>
      </c>
      <c r="K68" s="38"/>
      <c r="L68" s="38">
        <v>6205</v>
      </c>
      <c r="M68" s="38">
        <v>6951</v>
      </c>
    </row>
    <row r="69" spans="1:13" ht="15" customHeight="1">
      <c r="A69" s="15" t="s">
        <v>52</v>
      </c>
      <c r="B69" s="41">
        <f t="shared" si="3"/>
        <v>6039</v>
      </c>
      <c r="C69" s="46"/>
      <c r="D69" s="41">
        <f t="shared" si="4"/>
        <v>2592</v>
      </c>
      <c r="E69" s="28"/>
      <c r="F69" s="41">
        <f t="shared" si="5"/>
        <v>3447</v>
      </c>
      <c r="G69" s="28"/>
      <c r="H69" s="41">
        <v>184</v>
      </c>
      <c r="I69" s="41"/>
      <c r="J69" s="41">
        <v>222</v>
      </c>
      <c r="K69" s="41"/>
      <c r="L69" s="41">
        <v>2408</v>
      </c>
      <c r="M69" s="41">
        <v>3225</v>
      </c>
    </row>
    <row r="70" spans="1:13">
      <c r="A70" s="19" t="s">
        <v>62</v>
      </c>
      <c r="B70" s="20"/>
      <c r="C70" s="21"/>
      <c r="D70" s="11"/>
      <c r="E70" s="11"/>
      <c r="G70" s="9"/>
      <c r="H70" s="9"/>
      <c r="I70" s="11"/>
      <c r="J70" s="11"/>
      <c r="K70" s="9"/>
      <c r="L70" s="11"/>
      <c r="M70" s="9"/>
    </row>
    <row r="71" spans="1:13">
      <c r="A71" s="10"/>
      <c r="B71" s="8"/>
      <c r="C71" s="9"/>
      <c r="D71" s="9"/>
      <c r="E71" s="8"/>
      <c r="F71" s="8"/>
      <c r="G71" s="8"/>
      <c r="H71" s="8"/>
      <c r="I71" s="8"/>
      <c r="J71" s="8"/>
      <c r="K71" s="9"/>
      <c r="L71" s="8"/>
      <c r="M71" s="9"/>
    </row>
    <row r="72" spans="1:13">
      <c r="B72" s="49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</row>
    <row r="73" spans="1:13" ht="15" customHeight="1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</row>
    <row r="74" spans="1:13" ht="15" customHeight="1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</row>
    <row r="75" spans="1:13" ht="15" customHeight="1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</row>
    <row r="76" spans="1:13" ht="15" customHeight="1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</row>
    <row r="77" spans="1:13" ht="16.5" customHeight="1">
      <c r="A77" s="50" t="s">
        <v>53</v>
      </c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</row>
    <row r="78" spans="1:13" ht="12.75" customHeight="1">
      <c r="A78" s="23"/>
      <c r="B78" s="24"/>
      <c r="C78" s="24"/>
      <c r="D78" s="24"/>
      <c r="E78" s="24"/>
      <c r="F78" s="22"/>
      <c r="G78" s="22"/>
      <c r="H78" s="22"/>
      <c r="I78" s="22"/>
      <c r="J78" s="22"/>
      <c r="K78" s="22"/>
      <c r="L78" s="25"/>
      <c r="M78" s="26"/>
    </row>
    <row r="79" spans="1:13" s="27" customFormat="1" ht="38.25" customHeight="1">
      <c r="A79" s="51" t="s">
        <v>69</v>
      </c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</row>
    <row r="80" spans="1:13" ht="15" customHeight="1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</row>
    <row r="81" spans="1:13" ht="18" customHeight="1">
      <c r="A81" s="63" t="s">
        <v>54</v>
      </c>
      <c r="B81" s="64" t="s">
        <v>0</v>
      </c>
      <c r="C81" s="63" t="s">
        <v>63</v>
      </c>
      <c r="D81" s="63"/>
      <c r="E81" s="63"/>
      <c r="F81" s="63"/>
      <c r="G81" s="63"/>
      <c r="H81" s="63"/>
      <c r="I81" s="63"/>
      <c r="J81" s="63"/>
      <c r="K81" s="63"/>
      <c r="L81" s="63"/>
      <c r="M81" s="63"/>
    </row>
    <row r="82" spans="1:13" ht="18" customHeight="1">
      <c r="A82" s="63"/>
      <c r="B82" s="65"/>
      <c r="C82" s="63" t="s">
        <v>56</v>
      </c>
      <c r="D82" s="63"/>
      <c r="E82" s="63" t="s">
        <v>64</v>
      </c>
      <c r="F82" s="63"/>
      <c r="G82" s="63" t="s">
        <v>65</v>
      </c>
      <c r="H82" s="63"/>
      <c r="I82" s="64" t="s">
        <v>0</v>
      </c>
      <c r="J82" s="63" t="s">
        <v>66</v>
      </c>
      <c r="K82" s="63"/>
      <c r="L82" s="63" t="s">
        <v>67</v>
      </c>
      <c r="M82" s="63"/>
    </row>
    <row r="83" spans="1:13" ht="18" customHeight="1">
      <c r="A83" s="63"/>
      <c r="B83" s="66"/>
      <c r="C83" s="18" t="s">
        <v>59</v>
      </c>
      <c r="D83" s="18" t="s">
        <v>60</v>
      </c>
      <c r="E83" s="18" t="s">
        <v>59</v>
      </c>
      <c r="F83" s="18" t="s">
        <v>60</v>
      </c>
      <c r="G83" s="18" t="s">
        <v>59</v>
      </c>
      <c r="H83" s="18" t="s">
        <v>60</v>
      </c>
      <c r="I83" s="66"/>
      <c r="J83" s="18" t="s">
        <v>59</v>
      </c>
      <c r="K83" s="18" t="s">
        <v>60</v>
      </c>
      <c r="L83" s="18" t="s">
        <v>59</v>
      </c>
      <c r="M83" s="18" t="s">
        <v>60</v>
      </c>
    </row>
    <row r="84" spans="1:13" s="22" customFormat="1" ht="15" customHeight="1">
      <c r="A84" s="33"/>
      <c r="B84" s="34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</row>
    <row r="85" spans="1:13" s="37" customFormat="1" ht="15" customHeight="1">
      <c r="A85" s="13" t="s">
        <v>0</v>
      </c>
      <c r="B85" s="35">
        <f t="shared" ref="B85:M85" si="6">SUM(B87,B93,B126)</f>
        <v>1762105</v>
      </c>
      <c r="C85" s="35">
        <f t="shared" si="6"/>
        <v>891348</v>
      </c>
      <c r="D85" s="35">
        <f t="shared" si="6"/>
        <v>870757</v>
      </c>
      <c r="E85" s="35">
        <f t="shared" si="6"/>
        <v>126277</v>
      </c>
      <c r="F85" s="35">
        <f t="shared" si="6"/>
        <v>151032</v>
      </c>
      <c r="G85" s="35">
        <f t="shared" si="6"/>
        <v>233815</v>
      </c>
      <c r="H85" s="35">
        <f t="shared" si="6"/>
        <v>228161</v>
      </c>
      <c r="I85" s="36">
        <f t="shared" si="6"/>
        <v>739285</v>
      </c>
      <c r="J85" s="35">
        <f t="shared" si="6"/>
        <v>236715</v>
      </c>
      <c r="K85" s="35">
        <f t="shared" si="6"/>
        <v>228255</v>
      </c>
      <c r="L85" s="35">
        <f t="shared" si="6"/>
        <v>294541</v>
      </c>
      <c r="M85" s="35">
        <f t="shared" si="6"/>
        <v>263309</v>
      </c>
    </row>
    <row r="86" spans="1:13" s="22" customFormat="1" ht="15" customHeight="1">
      <c r="A86" s="14"/>
      <c r="B86" s="38"/>
      <c r="C86" s="38"/>
      <c r="D86" s="38"/>
      <c r="E86" s="39"/>
      <c r="F86" s="39"/>
      <c r="G86" s="39"/>
      <c r="H86" s="39"/>
      <c r="I86" s="36"/>
      <c r="J86" s="39"/>
      <c r="K86" s="39"/>
      <c r="L86" s="39"/>
      <c r="M86" s="39"/>
    </row>
    <row r="87" spans="1:13" s="37" customFormat="1" ht="15" customHeight="1">
      <c r="A87" s="13" t="s">
        <v>1</v>
      </c>
      <c r="B87" s="38">
        <f t="shared" ref="B87:M87" si="7">SUM(B88:B91)</f>
        <v>376130</v>
      </c>
      <c r="C87" s="36">
        <f t="shared" si="7"/>
        <v>168392</v>
      </c>
      <c r="D87" s="36">
        <f t="shared" si="7"/>
        <v>207738</v>
      </c>
      <c r="E87" s="35">
        <f>SUM(E88:E91)</f>
        <v>21347</v>
      </c>
      <c r="F87" s="35">
        <f>SUM(F88:F91)</f>
        <v>26168</v>
      </c>
      <c r="G87" s="35">
        <f>SUM(G88:G91)</f>
        <v>42546</v>
      </c>
      <c r="H87" s="35">
        <f>SUM(H88:H91)</f>
        <v>51354</v>
      </c>
      <c r="I87" s="36">
        <f t="shared" si="7"/>
        <v>141415</v>
      </c>
      <c r="J87" s="35">
        <f t="shared" si="7"/>
        <v>45535</v>
      </c>
      <c r="K87" s="35">
        <f t="shared" si="7"/>
        <v>58872</v>
      </c>
      <c r="L87" s="35">
        <f t="shared" si="7"/>
        <v>58964</v>
      </c>
      <c r="M87" s="35">
        <f t="shared" si="7"/>
        <v>71344</v>
      </c>
    </row>
    <row r="88" spans="1:13" s="22" customFormat="1" ht="15" customHeight="1">
      <c r="A88" s="14" t="s">
        <v>2</v>
      </c>
      <c r="B88" s="38">
        <f>SUM(C88,D88)</f>
        <v>80645</v>
      </c>
      <c r="C88" s="38">
        <f t="shared" ref="C88:D91" si="8">SUM(E88+G88+J88+L88)</f>
        <v>42600</v>
      </c>
      <c r="D88" s="38">
        <f t="shared" si="8"/>
        <v>38045</v>
      </c>
      <c r="E88" s="38">
        <v>4428</v>
      </c>
      <c r="F88" s="38">
        <v>3581</v>
      </c>
      <c r="G88" s="38">
        <v>11148</v>
      </c>
      <c r="H88" s="38">
        <v>8663</v>
      </c>
      <c r="I88" s="38">
        <f>SUM(E88:H88)</f>
        <v>27820</v>
      </c>
      <c r="J88" s="38">
        <v>11893</v>
      </c>
      <c r="K88" s="38">
        <v>10184</v>
      </c>
      <c r="L88" s="38">
        <v>15131</v>
      </c>
      <c r="M88" s="38">
        <v>15617</v>
      </c>
    </row>
    <row r="89" spans="1:13" s="22" customFormat="1" ht="15" customHeight="1">
      <c r="A89" s="14" t="s">
        <v>3</v>
      </c>
      <c r="B89" s="38">
        <f>SUM(C89,D89)</f>
        <v>89498</v>
      </c>
      <c r="C89" s="38">
        <f t="shared" si="8"/>
        <v>39690</v>
      </c>
      <c r="D89" s="38">
        <f t="shared" si="8"/>
        <v>49808</v>
      </c>
      <c r="E89" s="38">
        <v>6376</v>
      </c>
      <c r="F89" s="38">
        <v>7736</v>
      </c>
      <c r="G89" s="38">
        <v>9772</v>
      </c>
      <c r="H89" s="38">
        <v>11857</v>
      </c>
      <c r="I89" s="38">
        <f>SUM(E89:H89)</f>
        <v>35741</v>
      </c>
      <c r="J89" s="38">
        <v>10314</v>
      </c>
      <c r="K89" s="38">
        <v>12716</v>
      </c>
      <c r="L89" s="38">
        <v>13228</v>
      </c>
      <c r="M89" s="38">
        <v>17499</v>
      </c>
    </row>
    <row r="90" spans="1:13" s="22" customFormat="1" ht="15" customHeight="1">
      <c r="A90" s="14" t="s">
        <v>4</v>
      </c>
      <c r="B90" s="38">
        <f>SUM(C90,D90)</f>
        <v>125890</v>
      </c>
      <c r="C90" s="38">
        <f t="shared" si="8"/>
        <v>46524</v>
      </c>
      <c r="D90" s="38">
        <f t="shared" si="8"/>
        <v>79366</v>
      </c>
      <c r="E90" s="38">
        <v>6837</v>
      </c>
      <c r="F90" s="38">
        <v>11249</v>
      </c>
      <c r="G90" s="38">
        <v>12669</v>
      </c>
      <c r="H90" s="38">
        <v>21771</v>
      </c>
      <c r="I90" s="38">
        <f>SUM(E90:H90)</f>
        <v>52526</v>
      </c>
      <c r="J90" s="38">
        <v>11661</v>
      </c>
      <c r="K90" s="38">
        <v>23473</v>
      </c>
      <c r="L90" s="38">
        <v>15357</v>
      </c>
      <c r="M90" s="38">
        <v>22873</v>
      </c>
    </row>
    <row r="91" spans="1:13" s="22" customFormat="1" ht="15" customHeight="1">
      <c r="A91" s="14" t="s">
        <v>5</v>
      </c>
      <c r="B91" s="38">
        <f>SUM(C91,D91)</f>
        <v>80097</v>
      </c>
      <c r="C91" s="38">
        <f t="shared" si="8"/>
        <v>39578</v>
      </c>
      <c r="D91" s="38">
        <f t="shared" si="8"/>
        <v>40519</v>
      </c>
      <c r="E91" s="38">
        <v>3706</v>
      </c>
      <c r="F91" s="38">
        <v>3602</v>
      </c>
      <c r="G91" s="38">
        <v>8957</v>
      </c>
      <c r="H91" s="38">
        <v>9063</v>
      </c>
      <c r="I91" s="38">
        <f>SUM(E91:H91)</f>
        <v>25328</v>
      </c>
      <c r="J91" s="38">
        <v>11667</v>
      </c>
      <c r="K91" s="38">
        <v>12499</v>
      </c>
      <c r="L91" s="38">
        <v>15248</v>
      </c>
      <c r="M91" s="38">
        <v>15355</v>
      </c>
    </row>
    <row r="92" spans="1:13" s="22" customFormat="1" ht="15" customHeight="1">
      <c r="A92" s="14"/>
      <c r="B92" s="38"/>
      <c r="C92" s="38"/>
      <c r="D92" s="38"/>
      <c r="E92" s="38"/>
      <c r="F92" s="38"/>
      <c r="G92" s="38"/>
      <c r="H92" s="38"/>
      <c r="I92" s="36"/>
      <c r="J92" s="38"/>
      <c r="K92" s="38"/>
      <c r="L92" s="38"/>
      <c r="M92" s="38"/>
    </row>
    <row r="93" spans="1:13" s="37" customFormat="1" ht="15" customHeight="1">
      <c r="A93" s="13" t="s">
        <v>6</v>
      </c>
      <c r="B93" s="36">
        <f t="shared" ref="B93:M93" si="9">SUM(B94:B124)</f>
        <v>1317449</v>
      </c>
      <c r="C93" s="36">
        <f t="shared" si="9"/>
        <v>699842</v>
      </c>
      <c r="D93" s="36">
        <f t="shared" si="9"/>
        <v>617607</v>
      </c>
      <c r="E93" s="36">
        <f t="shared" si="9"/>
        <v>97569</v>
      </c>
      <c r="F93" s="36">
        <f t="shared" si="9"/>
        <v>115787</v>
      </c>
      <c r="G93" s="36">
        <f t="shared" si="9"/>
        <v>185943</v>
      </c>
      <c r="H93" s="36">
        <f t="shared" si="9"/>
        <v>166988</v>
      </c>
      <c r="I93" s="36">
        <f t="shared" si="9"/>
        <v>566287</v>
      </c>
      <c r="J93" s="36">
        <f t="shared" si="9"/>
        <v>185961</v>
      </c>
      <c r="K93" s="36">
        <f t="shared" si="9"/>
        <v>155179</v>
      </c>
      <c r="L93" s="36">
        <f t="shared" si="9"/>
        <v>230369</v>
      </c>
      <c r="M93" s="36">
        <f t="shared" si="9"/>
        <v>179653</v>
      </c>
    </row>
    <row r="94" spans="1:13" s="22" customFormat="1" ht="15" customHeight="1">
      <c r="A94" s="14" t="s">
        <v>7</v>
      </c>
      <c r="B94" s="38">
        <f t="shared" ref="B94:B124" si="10">SUM(C94,D94)</f>
        <v>20718</v>
      </c>
      <c r="C94" s="38">
        <f t="shared" ref="C94:C124" si="11">SUM(E94+G94+J94+L94)</f>
        <v>11025</v>
      </c>
      <c r="D94" s="38">
        <f t="shared" ref="D94:D124" si="12">SUM(F94+H94+K94+M94)</f>
        <v>9693</v>
      </c>
      <c r="E94" s="38">
        <v>1159</v>
      </c>
      <c r="F94" s="38">
        <v>1617</v>
      </c>
      <c r="G94" s="38">
        <v>2813</v>
      </c>
      <c r="H94" s="38">
        <v>2408</v>
      </c>
      <c r="I94" s="38">
        <f t="shared" ref="I94:I126" si="13">SUM(E94:H94)</f>
        <v>7997</v>
      </c>
      <c r="J94" s="38">
        <v>2612</v>
      </c>
      <c r="K94" s="38">
        <v>2361</v>
      </c>
      <c r="L94" s="38">
        <v>4441</v>
      </c>
      <c r="M94" s="38">
        <v>3307</v>
      </c>
    </row>
    <row r="95" spans="1:13" s="22" customFormat="1" ht="15" customHeight="1">
      <c r="A95" s="14" t="s">
        <v>8</v>
      </c>
      <c r="B95" s="38">
        <f t="shared" si="10"/>
        <v>28460</v>
      </c>
      <c r="C95" s="38">
        <f t="shared" si="11"/>
        <v>16446</v>
      </c>
      <c r="D95" s="38">
        <f t="shared" si="12"/>
        <v>12014</v>
      </c>
      <c r="E95" s="38">
        <v>2130</v>
      </c>
      <c r="F95" s="38">
        <v>1654</v>
      </c>
      <c r="G95" s="38">
        <v>4614</v>
      </c>
      <c r="H95" s="38">
        <v>3644</v>
      </c>
      <c r="I95" s="38">
        <f t="shared" si="13"/>
        <v>12042</v>
      </c>
      <c r="J95" s="38">
        <v>3621</v>
      </c>
      <c r="K95" s="38">
        <v>2080</v>
      </c>
      <c r="L95" s="38">
        <v>6081</v>
      </c>
      <c r="M95" s="38">
        <v>4636</v>
      </c>
    </row>
    <row r="96" spans="1:13" s="22" customFormat="1" ht="15" customHeight="1">
      <c r="A96" s="14" t="s">
        <v>9</v>
      </c>
      <c r="B96" s="38">
        <f t="shared" si="10"/>
        <v>23520</v>
      </c>
      <c r="C96" s="38">
        <f t="shared" si="11"/>
        <v>12204</v>
      </c>
      <c r="D96" s="38">
        <f t="shared" si="12"/>
        <v>11316</v>
      </c>
      <c r="E96" s="38">
        <v>1558</v>
      </c>
      <c r="F96" s="38">
        <v>2390</v>
      </c>
      <c r="G96" s="38">
        <v>3340</v>
      </c>
      <c r="H96" s="38">
        <v>2989</v>
      </c>
      <c r="I96" s="38">
        <f t="shared" si="13"/>
        <v>10277</v>
      </c>
      <c r="J96" s="38">
        <v>3074</v>
      </c>
      <c r="K96" s="38">
        <v>2250</v>
      </c>
      <c r="L96" s="38">
        <v>4232</v>
      </c>
      <c r="M96" s="38">
        <v>3687</v>
      </c>
    </row>
    <row r="97" spans="1:13" s="22" customFormat="1" ht="15" customHeight="1">
      <c r="A97" s="14" t="s">
        <v>10</v>
      </c>
      <c r="B97" s="38">
        <f t="shared" si="10"/>
        <v>20382</v>
      </c>
      <c r="C97" s="38">
        <f t="shared" si="11"/>
        <v>10758</v>
      </c>
      <c r="D97" s="38">
        <f t="shared" si="12"/>
        <v>9624</v>
      </c>
      <c r="E97" s="38">
        <v>933</v>
      </c>
      <c r="F97" s="38">
        <v>1020</v>
      </c>
      <c r="G97" s="38">
        <v>2754</v>
      </c>
      <c r="H97" s="38">
        <v>2263</v>
      </c>
      <c r="I97" s="38">
        <f t="shared" si="13"/>
        <v>6970</v>
      </c>
      <c r="J97" s="38">
        <v>3350</v>
      </c>
      <c r="K97" s="38">
        <v>3020</v>
      </c>
      <c r="L97" s="38">
        <v>3721</v>
      </c>
      <c r="M97" s="38">
        <v>3321</v>
      </c>
    </row>
    <row r="98" spans="1:13" s="22" customFormat="1" ht="15" customHeight="1">
      <c r="A98" s="14" t="s">
        <v>11</v>
      </c>
      <c r="B98" s="38">
        <f t="shared" si="10"/>
        <v>37551</v>
      </c>
      <c r="C98" s="38">
        <f t="shared" si="11"/>
        <v>16978</v>
      </c>
      <c r="D98" s="38">
        <f t="shared" si="12"/>
        <v>20573</v>
      </c>
      <c r="E98" s="38">
        <v>2412</v>
      </c>
      <c r="F98" s="38">
        <v>3037</v>
      </c>
      <c r="G98" s="38">
        <v>5153</v>
      </c>
      <c r="H98" s="38">
        <v>6878</v>
      </c>
      <c r="I98" s="38">
        <f t="shared" si="13"/>
        <v>17480</v>
      </c>
      <c r="J98" s="38">
        <v>3767</v>
      </c>
      <c r="K98" s="38">
        <v>4652</v>
      </c>
      <c r="L98" s="38">
        <v>5646</v>
      </c>
      <c r="M98" s="38">
        <v>6006</v>
      </c>
    </row>
    <row r="99" spans="1:13" s="22" customFormat="1" ht="15" customHeight="1">
      <c r="A99" s="14" t="s">
        <v>12</v>
      </c>
      <c r="B99" s="38">
        <f t="shared" si="10"/>
        <v>15656</v>
      </c>
      <c r="C99" s="38">
        <f t="shared" si="11"/>
        <v>7507</v>
      </c>
      <c r="D99" s="38">
        <f t="shared" si="12"/>
        <v>8149</v>
      </c>
      <c r="E99" s="38">
        <v>1281</v>
      </c>
      <c r="F99" s="38">
        <v>2534</v>
      </c>
      <c r="G99" s="38">
        <v>1996</v>
      </c>
      <c r="H99" s="38">
        <v>2679</v>
      </c>
      <c r="I99" s="38">
        <f t="shared" si="13"/>
        <v>8490</v>
      </c>
      <c r="J99" s="38">
        <v>2124</v>
      </c>
      <c r="K99" s="38">
        <v>1470</v>
      </c>
      <c r="L99" s="38">
        <v>2106</v>
      </c>
      <c r="M99" s="38">
        <v>1466</v>
      </c>
    </row>
    <row r="100" spans="1:13" s="22" customFormat="1" ht="15" customHeight="1">
      <c r="A100" s="14" t="s">
        <v>13</v>
      </c>
      <c r="B100" s="38">
        <f t="shared" si="10"/>
        <v>43297</v>
      </c>
      <c r="C100" s="38">
        <f t="shared" si="11"/>
        <v>21289</v>
      </c>
      <c r="D100" s="38">
        <f t="shared" si="12"/>
        <v>22008</v>
      </c>
      <c r="E100" s="38">
        <v>3910</v>
      </c>
      <c r="F100" s="38">
        <v>5286</v>
      </c>
      <c r="G100" s="38">
        <v>7178</v>
      </c>
      <c r="H100" s="38">
        <v>7678</v>
      </c>
      <c r="I100" s="38">
        <f t="shared" si="13"/>
        <v>24052</v>
      </c>
      <c r="J100" s="38">
        <v>3930</v>
      </c>
      <c r="K100" s="38">
        <v>4684</v>
      </c>
      <c r="L100" s="38">
        <v>6271</v>
      </c>
      <c r="M100" s="38">
        <v>4360</v>
      </c>
    </row>
    <row r="101" spans="1:13" s="22" customFormat="1" ht="15" customHeight="1">
      <c r="A101" s="14" t="s">
        <v>14</v>
      </c>
      <c r="B101" s="38">
        <f t="shared" si="10"/>
        <v>34264</v>
      </c>
      <c r="C101" s="38">
        <f t="shared" si="11"/>
        <v>19528</v>
      </c>
      <c r="D101" s="38">
        <f t="shared" si="12"/>
        <v>14736</v>
      </c>
      <c r="E101" s="38">
        <v>3377</v>
      </c>
      <c r="F101" s="38">
        <v>3528</v>
      </c>
      <c r="G101" s="38">
        <v>5177</v>
      </c>
      <c r="H101" s="38">
        <v>3619</v>
      </c>
      <c r="I101" s="38">
        <f t="shared" si="13"/>
        <v>15701</v>
      </c>
      <c r="J101" s="38">
        <v>5002</v>
      </c>
      <c r="K101" s="38">
        <v>3639</v>
      </c>
      <c r="L101" s="38">
        <v>5972</v>
      </c>
      <c r="M101" s="38">
        <v>3950</v>
      </c>
    </row>
    <row r="102" spans="1:13" s="22" customFormat="1" ht="15" customHeight="1">
      <c r="A102" s="14" t="s">
        <v>15</v>
      </c>
      <c r="B102" s="38">
        <f t="shared" si="10"/>
        <v>48268</v>
      </c>
      <c r="C102" s="38">
        <f t="shared" si="11"/>
        <v>13926</v>
      </c>
      <c r="D102" s="38">
        <f t="shared" si="12"/>
        <v>34342</v>
      </c>
      <c r="E102" s="38">
        <v>3817</v>
      </c>
      <c r="F102" s="38">
        <v>7403</v>
      </c>
      <c r="G102" s="38">
        <v>2931</v>
      </c>
      <c r="H102" s="38">
        <v>8486</v>
      </c>
      <c r="I102" s="38">
        <f t="shared" si="13"/>
        <v>22637</v>
      </c>
      <c r="J102" s="38">
        <v>3014</v>
      </c>
      <c r="K102" s="38">
        <v>7867</v>
      </c>
      <c r="L102" s="38">
        <v>4164</v>
      </c>
      <c r="M102" s="38">
        <v>10586</v>
      </c>
    </row>
    <row r="103" spans="1:13" s="22" customFormat="1" ht="15" customHeight="1">
      <c r="A103" s="14" t="s">
        <v>16</v>
      </c>
      <c r="B103" s="38">
        <f t="shared" si="10"/>
        <v>52228</v>
      </c>
      <c r="C103" s="38">
        <f t="shared" si="11"/>
        <v>37135</v>
      </c>
      <c r="D103" s="38">
        <f t="shared" si="12"/>
        <v>15093</v>
      </c>
      <c r="E103" s="38">
        <v>3597</v>
      </c>
      <c r="F103" s="38">
        <v>2503</v>
      </c>
      <c r="G103" s="38">
        <v>9477</v>
      </c>
      <c r="H103" s="38">
        <v>4108</v>
      </c>
      <c r="I103" s="38">
        <f t="shared" si="13"/>
        <v>19685</v>
      </c>
      <c r="J103" s="38">
        <v>11516</v>
      </c>
      <c r="K103" s="38">
        <v>3935</v>
      </c>
      <c r="L103" s="38">
        <v>12545</v>
      </c>
      <c r="M103" s="38">
        <v>4547</v>
      </c>
    </row>
    <row r="104" spans="1:13" s="22" customFormat="1" ht="15" customHeight="1">
      <c r="A104" s="14" t="s">
        <v>17</v>
      </c>
      <c r="B104" s="38">
        <f t="shared" si="10"/>
        <v>111317</v>
      </c>
      <c r="C104" s="38">
        <f t="shared" si="11"/>
        <v>64032</v>
      </c>
      <c r="D104" s="38">
        <f t="shared" si="12"/>
        <v>47285</v>
      </c>
      <c r="E104" s="38">
        <v>6106</v>
      </c>
      <c r="F104" s="38">
        <v>6629</v>
      </c>
      <c r="G104" s="38">
        <v>16419</v>
      </c>
      <c r="H104" s="38">
        <v>12738</v>
      </c>
      <c r="I104" s="38">
        <f t="shared" si="13"/>
        <v>41892</v>
      </c>
      <c r="J104" s="38">
        <v>18386</v>
      </c>
      <c r="K104" s="38">
        <v>12223</v>
      </c>
      <c r="L104" s="38">
        <v>23121</v>
      </c>
      <c r="M104" s="38">
        <v>15695</v>
      </c>
    </row>
    <row r="105" spans="1:13" s="22" customFormat="1" ht="15" customHeight="1">
      <c r="A105" s="14" t="s">
        <v>18</v>
      </c>
      <c r="B105" s="38">
        <f t="shared" si="10"/>
        <v>52346</v>
      </c>
      <c r="C105" s="38">
        <f t="shared" si="11"/>
        <v>32110</v>
      </c>
      <c r="D105" s="38">
        <f t="shared" si="12"/>
        <v>20236</v>
      </c>
      <c r="E105" s="38">
        <v>4442</v>
      </c>
      <c r="F105" s="38">
        <v>3092</v>
      </c>
      <c r="G105" s="38">
        <v>8277</v>
      </c>
      <c r="H105" s="38">
        <v>5518</v>
      </c>
      <c r="I105" s="38">
        <f t="shared" si="13"/>
        <v>21329</v>
      </c>
      <c r="J105" s="38">
        <v>8753</v>
      </c>
      <c r="K105" s="38">
        <v>5555</v>
      </c>
      <c r="L105" s="38">
        <v>10638</v>
      </c>
      <c r="M105" s="38">
        <v>6071</v>
      </c>
    </row>
    <row r="106" spans="1:13" s="22" customFormat="1" ht="15" customHeight="1">
      <c r="A106" s="14" t="s">
        <v>19</v>
      </c>
      <c r="B106" s="38">
        <f t="shared" si="10"/>
        <v>64156</v>
      </c>
      <c r="C106" s="38">
        <f t="shared" si="11"/>
        <v>32222</v>
      </c>
      <c r="D106" s="38">
        <f t="shared" si="12"/>
        <v>31934</v>
      </c>
      <c r="E106" s="38">
        <v>4149</v>
      </c>
      <c r="F106" s="38">
        <v>5386</v>
      </c>
      <c r="G106" s="38">
        <v>8023</v>
      </c>
      <c r="H106" s="38">
        <v>8698</v>
      </c>
      <c r="I106" s="38">
        <f t="shared" si="13"/>
        <v>26256</v>
      </c>
      <c r="J106" s="38">
        <v>9050</v>
      </c>
      <c r="K106" s="38">
        <v>8956</v>
      </c>
      <c r="L106" s="38">
        <v>11000</v>
      </c>
      <c r="M106" s="38">
        <v>8894</v>
      </c>
    </row>
    <row r="107" spans="1:13" s="22" customFormat="1" ht="15" customHeight="1">
      <c r="A107" s="14" t="s">
        <v>20</v>
      </c>
      <c r="B107" s="38">
        <f t="shared" si="10"/>
        <v>111069</v>
      </c>
      <c r="C107" s="38">
        <f t="shared" si="11"/>
        <v>65496</v>
      </c>
      <c r="D107" s="38">
        <f t="shared" si="12"/>
        <v>45573</v>
      </c>
      <c r="E107" s="38">
        <v>11531</v>
      </c>
      <c r="F107" s="38">
        <v>10498</v>
      </c>
      <c r="G107" s="38">
        <v>16605</v>
      </c>
      <c r="H107" s="38">
        <v>11104</v>
      </c>
      <c r="I107" s="38">
        <f t="shared" si="13"/>
        <v>49738</v>
      </c>
      <c r="J107" s="38">
        <v>20101</v>
      </c>
      <c r="K107" s="38">
        <v>12153</v>
      </c>
      <c r="L107" s="38">
        <v>17259</v>
      </c>
      <c r="M107" s="38">
        <v>11818</v>
      </c>
    </row>
    <row r="108" spans="1:13" s="22" customFormat="1" ht="15" customHeight="1">
      <c r="A108" s="14" t="s">
        <v>21</v>
      </c>
      <c r="B108" s="38">
        <f t="shared" si="10"/>
        <v>59765</v>
      </c>
      <c r="C108" s="38">
        <f t="shared" si="11"/>
        <v>31184</v>
      </c>
      <c r="D108" s="38">
        <f t="shared" si="12"/>
        <v>28581</v>
      </c>
      <c r="E108" s="38">
        <v>4315</v>
      </c>
      <c r="F108" s="38">
        <v>3944</v>
      </c>
      <c r="G108" s="38">
        <v>9056</v>
      </c>
      <c r="H108" s="38">
        <v>6700</v>
      </c>
      <c r="I108" s="38">
        <f t="shared" si="13"/>
        <v>24015</v>
      </c>
      <c r="J108" s="38">
        <v>8731</v>
      </c>
      <c r="K108" s="38">
        <v>10957</v>
      </c>
      <c r="L108" s="38">
        <v>9082</v>
      </c>
      <c r="M108" s="38">
        <v>6980</v>
      </c>
    </row>
    <row r="109" spans="1:13" s="22" customFormat="1" ht="15" customHeight="1">
      <c r="A109" s="14" t="s">
        <v>22</v>
      </c>
      <c r="B109" s="38">
        <f t="shared" si="10"/>
        <v>24594</v>
      </c>
      <c r="C109" s="38">
        <f t="shared" si="11"/>
        <v>15449</v>
      </c>
      <c r="D109" s="38">
        <f t="shared" si="12"/>
        <v>9145</v>
      </c>
      <c r="E109" s="38">
        <v>1793</v>
      </c>
      <c r="F109" s="38">
        <v>1774</v>
      </c>
      <c r="G109" s="38">
        <v>4416</v>
      </c>
      <c r="H109" s="38">
        <v>1960</v>
      </c>
      <c r="I109" s="38">
        <f t="shared" si="13"/>
        <v>9943</v>
      </c>
      <c r="J109" s="38">
        <v>3492</v>
      </c>
      <c r="K109" s="38">
        <v>2005</v>
      </c>
      <c r="L109" s="38">
        <v>5748</v>
      </c>
      <c r="M109" s="38">
        <v>3406</v>
      </c>
    </row>
    <row r="110" spans="1:13" s="22" customFormat="1" ht="15" customHeight="1">
      <c r="A110" s="14" t="s">
        <v>23</v>
      </c>
      <c r="B110" s="38">
        <f t="shared" si="10"/>
        <v>21678</v>
      </c>
      <c r="C110" s="38">
        <f t="shared" si="11"/>
        <v>16107</v>
      </c>
      <c r="D110" s="38">
        <f t="shared" si="12"/>
        <v>5571</v>
      </c>
      <c r="E110" s="38">
        <v>2238</v>
      </c>
      <c r="F110" s="38">
        <v>2206</v>
      </c>
      <c r="G110" s="38">
        <v>3809</v>
      </c>
      <c r="H110" s="38">
        <v>1052</v>
      </c>
      <c r="I110" s="38">
        <f t="shared" si="13"/>
        <v>9305</v>
      </c>
      <c r="J110" s="38">
        <v>3921</v>
      </c>
      <c r="K110" s="38">
        <v>859</v>
      </c>
      <c r="L110" s="38">
        <v>6139</v>
      </c>
      <c r="M110" s="38">
        <v>1454</v>
      </c>
    </row>
    <row r="111" spans="1:13" s="22" customFormat="1" ht="15" customHeight="1">
      <c r="A111" s="14" t="s">
        <v>24</v>
      </c>
      <c r="B111" s="38">
        <f t="shared" si="10"/>
        <v>13226</v>
      </c>
      <c r="C111" s="38">
        <f t="shared" si="11"/>
        <v>6677</v>
      </c>
      <c r="D111" s="38">
        <f t="shared" si="12"/>
        <v>6549</v>
      </c>
      <c r="E111" s="38">
        <v>1107</v>
      </c>
      <c r="F111" s="38">
        <v>3031</v>
      </c>
      <c r="G111" s="38">
        <v>1324</v>
      </c>
      <c r="H111" s="38">
        <v>1546</v>
      </c>
      <c r="I111" s="38">
        <f t="shared" si="13"/>
        <v>7008</v>
      </c>
      <c r="J111" s="38">
        <v>1499</v>
      </c>
      <c r="K111" s="38">
        <v>820</v>
      </c>
      <c r="L111" s="38">
        <v>2747</v>
      </c>
      <c r="M111" s="38">
        <v>1152</v>
      </c>
    </row>
    <row r="112" spans="1:13" s="22" customFormat="1" ht="15" customHeight="1">
      <c r="A112" s="14" t="s">
        <v>25</v>
      </c>
      <c r="B112" s="38">
        <f t="shared" si="10"/>
        <v>67360</v>
      </c>
      <c r="C112" s="38">
        <f t="shared" si="11"/>
        <v>38983</v>
      </c>
      <c r="D112" s="38">
        <f t="shared" si="12"/>
        <v>28377</v>
      </c>
      <c r="E112" s="38">
        <v>5255</v>
      </c>
      <c r="F112" s="38">
        <v>7915</v>
      </c>
      <c r="G112" s="38">
        <v>11287</v>
      </c>
      <c r="H112" s="38">
        <v>8919</v>
      </c>
      <c r="I112" s="38">
        <f t="shared" si="13"/>
        <v>33376</v>
      </c>
      <c r="J112" s="38">
        <v>9411</v>
      </c>
      <c r="K112" s="38">
        <v>4685</v>
      </c>
      <c r="L112" s="38">
        <v>13030</v>
      </c>
      <c r="M112" s="38">
        <v>6858</v>
      </c>
    </row>
    <row r="113" spans="1:13" s="22" customFormat="1" ht="15" customHeight="1">
      <c r="A113" s="14" t="s">
        <v>26</v>
      </c>
      <c r="B113" s="38">
        <f t="shared" si="10"/>
        <v>67340</v>
      </c>
      <c r="C113" s="38">
        <f t="shared" si="11"/>
        <v>33467</v>
      </c>
      <c r="D113" s="38">
        <f t="shared" si="12"/>
        <v>33873</v>
      </c>
      <c r="E113" s="38">
        <v>2347</v>
      </c>
      <c r="F113" s="38">
        <v>2775</v>
      </c>
      <c r="G113" s="38">
        <v>7622</v>
      </c>
      <c r="H113" s="38">
        <v>7325</v>
      </c>
      <c r="I113" s="38">
        <f t="shared" si="13"/>
        <v>20069</v>
      </c>
      <c r="J113" s="38">
        <v>10070</v>
      </c>
      <c r="K113" s="38">
        <v>10605</v>
      </c>
      <c r="L113" s="38">
        <v>13428</v>
      </c>
      <c r="M113" s="38">
        <v>13168</v>
      </c>
    </row>
    <row r="114" spans="1:13" s="22" customFormat="1" ht="15" customHeight="1">
      <c r="A114" s="14" t="s">
        <v>27</v>
      </c>
      <c r="B114" s="38">
        <f t="shared" si="10"/>
        <v>17193</v>
      </c>
      <c r="C114" s="38">
        <f t="shared" si="11"/>
        <v>10368</v>
      </c>
      <c r="D114" s="38">
        <f t="shared" si="12"/>
        <v>6825</v>
      </c>
      <c r="E114" s="38">
        <v>1033</v>
      </c>
      <c r="F114" s="38">
        <v>702</v>
      </c>
      <c r="G114" s="38">
        <v>2729</v>
      </c>
      <c r="H114" s="38">
        <v>1867</v>
      </c>
      <c r="I114" s="38">
        <f t="shared" si="13"/>
        <v>6331</v>
      </c>
      <c r="J114" s="38">
        <v>2876</v>
      </c>
      <c r="K114" s="38">
        <v>1697</v>
      </c>
      <c r="L114" s="38">
        <v>3730</v>
      </c>
      <c r="M114" s="38">
        <v>2559</v>
      </c>
    </row>
    <row r="115" spans="1:13" s="22" customFormat="1" ht="15" customHeight="1">
      <c r="A115" s="14" t="s">
        <v>28</v>
      </c>
      <c r="B115" s="38">
        <f t="shared" si="10"/>
        <v>18613</v>
      </c>
      <c r="C115" s="38">
        <f t="shared" si="11"/>
        <v>7830</v>
      </c>
      <c r="D115" s="38">
        <f t="shared" si="12"/>
        <v>10783</v>
      </c>
      <c r="E115" s="38">
        <v>1130</v>
      </c>
      <c r="F115" s="38">
        <v>2780</v>
      </c>
      <c r="G115" s="38">
        <v>2519</v>
      </c>
      <c r="H115" s="38">
        <v>3408</v>
      </c>
      <c r="I115" s="38">
        <f t="shared" si="13"/>
        <v>9837</v>
      </c>
      <c r="J115" s="38">
        <v>1179</v>
      </c>
      <c r="K115" s="38">
        <v>1740</v>
      </c>
      <c r="L115" s="38">
        <v>3002</v>
      </c>
      <c r="M115" s="38">
        <v>2855</v>
      </c>
    </row>
    <row r="116" spans="1:13" s="22" customFormat="1" ht="15" customHeight="1">
      <c r="A116" s="14" t="s">
        <v>29</v>
      </c>
      <c r="B116" s="38">
        <f t="shared" si="10"/>
        <v>65802</v>
      </c>
      <c r="C116" s="38">
        <f t="shared" si="11"/>
        <v>37964</v>
      </c>
      <c r="D116" s="38">
        <f t="shared" si="12"/>
        <v>27838</v>
      </c>
      <c r="E116" s="38">
        <v>4533</v>
      </c>
      <c r="F116" s="38">
        <v>4378</v>
      </c>
      <c r="G116" s="38">
        <v>10042</v>
      </c>
      <c r="H116" s="38">
        <v>6634</v>
      </c>
      <c r="I116" s="38">
        <f t="shared" si="13"/>
        <v>25587</v>
      </c>
      <c r="J116" s="38">
        <v>9392</v>
      </c>
      <c r="K116" s="38">
        <v>7112</v>
      </c>
      <c r="L116" s="38">
        <v>13997</v>
      </c>
      <c r="M116" s="38">
        <v>9714</v>
      </c>
    </row>
    <row r="117" spans="1:13" s="22" customFormat="1" ht="15" customHeight="1">
      <c r="A117" s="14" t="s">
        <v>30</v>
      </c>
      <c r="B117" s="38">
        <f t="shared" si="10"/>
        <v>73222</v>
      </c>
      <c r="C117" s="38">
        <f t="shared" si="11"/>
        <v>34788</v>
      </c>
      <c r="D117" s="38">
        <f t="shared" si="12"/>
        <v>38434</v>
      </c>
      <c r="E117" s="38">
        <v>5488</v>
      </c>
      <c r="F117" s="38">
        <v>7547</v>
      </c>
      <c r="G117" s="38">
        <v>8871</v>
      </c>
      <c r="H117" s="38">
        <v>9193</v>
      </c>
      <c r="I117" s="38">
        <f t="shared" si="13"/>
        <v>31099</v>
      </c>
      <c r="J117" s="38">
        <v>8615</v>
      </c>
      <c r="K117" s="38">
        <v>9653</v>
      </c>
      <c r="L117" s="38">
        <v>11814</v>
      </c>
      <c r="M117" s="38">
        <v>12041</v>
      </c>
    </row>
    <row r="118" spans="1:13" s="22" customFormat="1" ht="15" customHeight="1">
      <c r="A118" s="14" t="s">
        <v>31</v>
      </c>
      <c r="B118" s="38">
        <f t="shared" si="10"/>
        <v>47454</v>
      </c>
      <c r="C118" s="38">
        <f t="shared" si="11"/>
        <v>22701</v>
      </c>
      <c r="D118" s="38">
        <f t="shared" si="12"/>
        <v>24753</v>
      </c>
      <c r="E118" s="38">
        <v>4634</v>
      </c>
      <c r="F118" s="38">
        <v>6452</v>
      </c>
      <c r="G118" s="38">
        <v>7428</v>
      </c>
      <c r="H118" s="38">
        <v>10158</v>
      </c>
      <c r="I118" s="38">
        <f t="shared" si="13"/>
        <v>28672</v>
      </c>
      <c r="J118" s="38">
        <v>6697</v>
      </c>
      <c r="K118" s="38">
        <v>4930</v>
      </c>
      <c r="L118" s="38">
        <v>3942</v>
      </c>
      <c r="M118" s="38">
        <v>3213</v>
      </c>
    </row>
    <row r="119" spans="1:13" s="22" customFormat="1" ht="15" customHeight="1">
      <c r="A119" s="14" t="s">
        <v>32</v>
      </c>
      <c r="B119" s="38">
        <f t="shared" si="10"/>
        <v>19440</v>
      </c>
      <c r="C119" s="38">
        <f t="shared" si="11"/>
        <v>10680</v>
      </c>
      <c r="D119" s="38">
        <f t="shared" si="12"/>
        <v>8760</v>
      </c>
      <c r="E119" s="38">
        <v>1357</v>
      </c>
      <c r="F119" s="38">
        <v>1700</v>
      </c>
      <c r="G119" s="38">
        <v>3023</v>
      </c>
      <c r="H119" s="38">
        <v>2879</v>
      </c>
      <c r="I119" s="38">
        <f t="shared" si="13"/>
        <v>8959</v>
      </c>
      <c r="J119" s="38">
        <v>2708</v>
      </c>
      <c r="K119" s="38">
        <v>1994</v>
      </c>
      <c r="L119" s="38">
        <v>3592</v>
      </c>
      <c r="M119" s="38">
        <v>2187</v>
      </c>
    </row>
    <row r="120" spans="1:13" s="22" customFormat="1" ht="15" customHeight="1">
      <c r="A120" s="14" t="s">
        <v>33</v>
      </c>
      <c r="B120" s="38">
        <f t="shared" si="10"/>
        <v>27431</v>
      </c>
      <c r="C120" s="38">
        <f t="shared" si="11"/>
        <v>14077</v>
      </c>
      <c r="D120" s="38">
        <f t="shared" si="12"/>
        <v>13354</v>
      </c>
      <c r="E120" s="38">
        <v>2991</v>
      </c>
      <c r="F120" s="38">
        <v>2172</v>
      </c>
      <c r="G120" s="38">
        <v>3330</v>
      </c>
      <c r="H120" s="38">
        <v>4301</v>
      </c>
      <c r="I120" s="38">
        <f t="shared" si="13"/>
        <v>12794</v>
      </c>
      <c r="J120" s="38">
        <v>3345</v>
      </c>
      <c r="K120" s="38">
        <v>3706</v>
      </c>
      <c r="L120" s="38">
        <v>4411</v>
      </c>
      <c r="M120" s="38">
        <v>3175</v>
      </c>
    </row>
    <row r="121" spans="1:13" s="22" customFormat="1" ht="15" customHeight="1">
      <c r="A121" s="14" t="s">
        <v>34</v>
      </c>
      <c r="B121" s="38">
        <f t="shared" si="10"/>
        <v>7708</v>
      </c>
      <c r="C121" s="38">
        <f t="shared" si="11"/>
        <v>3994</v>
      </c>
      <c r="D121" s="38">
        <f t="shared" si="12"/>
        <v>3714</v>
      </c>
      <c r="E121" s="38">
        <v>694</v>
      </c>
      <c r="F121" s="38">
        <v>1322</v>
      </c>
      <c r="G121" s="38">
        <v>829</v>
      </c>
      <c r="H121" s="38">
        <v>864</v>
      </c>
      <c r="I121" s="38">
        <f t="shared" si="13"/>
        <v>3709</v>
      </c>
      <c r="J121" s="38">
        <v>907</v>
      </c>
      <c r="K121" s="38">
        <v>604</v>
      </c>
      <c r="L121" s="38">
        <v>1564</v>
      </c>
      <c r="M121" s="38">
        <v>924</v>
      </c>
    </row>
    <row r="122" spans="1:13" s="22" customFormat="1" ht="15" customHeight="1">
      <c r="A122" s="14" t="s">
        <v>35</v>
      </c>
      <c r="B122" s="38">
        <f t="shared" si="10"/>
        <v>44537</v>
      </c>
      <c r="C122" s="38">
        <f t="shared" si="11"/>
        <v>20526</v>
      </c>
      <c r="D122" s="38">
        <f t="shared" si="12"/>
        <v>24011</v>
      </c>
      <c r="E122" s="38">
        <v>3811</v>
      </c>
      <c r="F122" s="38">
        <v>5191</v>
      </c>
      <c r="G122" s="38">
        <v>5233</v>
      </c>
      <c r="H122" s="38">
        <v>6909</v>
      </c>
      <c r="I122" s="38">
        <f t="shared" si="13"/>
        <v>21144</v>
      </c>
      <c r="J122" s="38">
        <v>4826</v>
      </c>
      <c r="K122" s="38">
        <v>5186</v>
      </c>
      <c r="L122" s="38">
        <v>6656</v>
      </c>
      <c r="M122" s="38">
        <v>6725</v>
      </c>
    </row>
    <row r="123" spans="1:13" s="22" customFormat="1" ht="15" customHeight="1">
      <c r="A123" s="14" t="s">
        <v>36</v>
      </c>
      <c r="B123" s="38">
        <f t="shared" si="10"/>
        <v>43027</v>
      </c>
      <c r="C123" s="38">
        <f t="shared" si="11"/>
        <v>16616</v>
      </c>
      <c r="D123" s="38">
        <f t="shared" si="12"/>
        <v>26411</v>
      </c>
      <c r="E123" s="38">
        <v>1324</v>
      </c>
      <c r="F123" s="38">
        <v>2010</v>
      </c>
      <c r="G123" s="38">
        <v>3977</v>
      </c>
      <c r="H123" s="38">
        <v>6149</v>
      </c>
      <c r="I123" s="38">
        <f t="shared" si="13"/>
        <v>13460</v>
      </c>
      <c r="J123" s="38">
        <v>4801</v>
      </c>
      <c r="K123" s="38">
        <v>7587</v>
      </c>
      <c r="L123" s="38">
        <v>6514</v>
      </c>
      <c r="M123" s="38">
        <v>10665</v>
      </c>
    </row>
    <row r="124" spans="1:13" s="22" customFormat="1" ht="15" customHeight="1">
      <c r="A124" s="14" t="s">
        <v>37</v>
      </c>
      <c r="B124" s="38">
        <f t="shared" si="10"/>
        <v>35827</v>
      </c>
      <c r="C124" s="38">
        <f t="shared" si="11"/>
        <v>17775</v>
      </c>
      <c r="D124" s="38">
        <f t="shared" si="12"/>
        <v>18052</v>
      </c>
      <c r="E124" s="38">
        <v>3117</v>
      </c>
      <c r="F124" s="38">
        <v>3311</v>
      </c>
      <c r="G124" s="38">
        <v>5691</v>
      </c>
      <c r="H124" s="38">
        <v>4314</v>
      </c>
      <c r="I124" s="38">
        <f t="shared" si="13"/>
        <v>16433</v>
      </c>
      <c r="J124" s="38">
        <v>5191</v>
      </c>
      <c r="K124" s="38">
        <v>6194</v>
      </c>
      <c r="L124" s="38">
        <v>3776</v>
      </c>
      <c r="M124" s="38">
        <v>4233</v>
      </c>
    </row>
    <row r="125" spans="1:13" s="22" customFormat="1" ht="15" customHeight="1">
      <c r="A125" s="14"/>
      <c r="B125" s="38"/>
      <c r="C125" s="38"/>
      <c r="D125" s="38"/>
      <c r="E125" s="38"/>
      <c r="F125" s="38"/>
      <c r="G125" s="38"/>
      <c r="H125" s="38"/>
      <c r="I125" s="36"/>
      <c r="J125" s="38"/>
      <c r="K125" s="38"/>
      <c r="L125" s="38"/>
      <c r="M125" s="38"/>
    </row>
    <row r="126" spans="1:13" s="22" customFormat="1" ht="15" customHeight="1">
      <c r="A126" s="13" t="s">
        <v>38</v>
      </c>
      <c r="B126" s="45">
        <f t="shared" ref="B126:M126" si="14">SUM(B127:B140)</f>
        <v>68526</v>
      </c>
      <c r="C126" s="40">
        <f t="shared" si="14"/>
        <v>23114</v>
      </c>
      <c r="D126" s="40">
        <f t="shared" si="14"/>
        <v>45412</v>
      </c>
      <c r="E126" s="40">
        <f t="shared" si="14"/>
        <v>7361</v>
      </c>
      <c r="F126" s="40">
        <f t="shared" si="14"/>
        <v>9077</v>
      </c>
      <c r="G126" s="40">
        <f t="shared" si="14"/>
        <v>5326</v>
      </c>
      <c r="H126" s="40">
        <f t="shared" si="14"/>
        <v>9819</v>
      </c>
      <c r="I126" s="36">
        <f t="shared" si="13"/>
        <v>31583</v>
      </c>
      <c r="J126" s="40">
        <f t="shared" si="14"/>
        <v>5219</v>
      </c>
      <c r="K126" s="40">
        <f t="shared" si="14"/>
        <v>14204</v>
      </c>
      <c r="L126" s="40">
        <f t="shared" si="14"/>
        <v>5208</v>
      </c>
      <c r="M126" s="40">
        <f t="shared" si="14"/>
        <v>12312</v>
      </c>
    </row>
    <row r="127" spans="1:13" s="22" customFormat="1" ht="15" customHeight="1">
      <c r="A127" s="14" t="s">
        <v>39</v>
      </c>
      <c r="B127" s="38">
        <f t="shared" ref="B127:B140" si="15">SUM(C127,D127)</f>
        <v>6503</v>
      </c>
      <c r="C127" s="38">
        <f t="shared" ref="C127:C140" si="16">SUM(E127+G127+J127+L127)</f>
        <v>2404</v>
      </c>
      <c r="D127" s="38">
        <f t="shared" ref="D127:D140" si="17">SUM(F127+H127+K127+M127)</f>
        <v>4099</v>
      </c>
      <c r="E127" s="38">
        <v>456</v>
      </c>
      <c r="F127" s="38">
        <v>309</v>
      </c>
      <c r="G127" s="38">
        <v>923</v>
      </c>
      <c r="H127" s="38">
        <v>1380</v>
      </c>
      <c r="I127" s="38">
        <f t="shared" ref="I127:I140" si="18">SUM(E127:H127)</f>
        <v>3068</v>
      </c>
      <c r="J127" s="38">
        <v>491</v>
      </c>
      <c r="K127" s="38">
        <v>1160</v>
      </c>
      <c r="L127" s="38">
        <v>534</v>
      </c>
      <c r="M127" s="38">
        <v>1250</v>
      </c>
    </row>
    <row r="128" spans="1:13" s="22" customFormat="1" ht="15" customHeight="1">
      <c r="A128" s="14" t="s">
        <v>40</v>
      </c>
      <c r="B128" s="38">
        <f t="shared" si="15"/>
        <v>2950</v>
      </c>
      <c r="C128" s="38">
        <f t="shared" si="16"/>
        <v>2950</v>
      </c>
      <c r="D128" s="38">
        <f t="shared" si="17"/>
        <v>0</v>
      </c>
      <c r="E128" s="38">
        <v>1505</v>
      </c>
      <c r="F128" s="38">
        <v>0</v>
      </c>
      <c r="G128" s="38">
        <v>755</v>
      </c>
      <c r="H128" s="38">
        <v>0</v>
      </c>
      <c r="I128" s="38">
        <f t="shared" si="18"/>
        <v>2260</v>
      </c>
      <c r="J128" s="38">
        <v>353</v>
      </c>
      <c r="K128" s="38">
        <v>0</v>
      </c>
      <c r="L128" s="38">
        <v>337</v>
      </c>
      <c r="M128" s="38">
        <v>0</v>
      </c>
    </row>
    <row r="129" spans="1:13" s="22" customFormat="1" ht="15" customHeight="1">
      <c r="A129" s="14" t="s">
        <v>41</v>
      </c>
      <c r="B129" s="38">
        <f t="shared" si="15"/>
        <v>1696</v>
      </c>
      <c r="C129" s="38">
        <f t="shared" si="16"/>
        <v>285</v>
      </c>
      <c r="D129" s="38">
        <f t="shared" si="17"/>
        <v>1411</v>
      </c>
      <c r="E129" s="38">
        <v>119</v>
      </c>
      <c r="F129" s="38">
        <v>430</v>
      </c>
      <c r="G129" s="38">
        <v>62</v>
      </c>
      <c r="H129" s="38">
        <v>387</v>
      </c>
      <c r="I129" s="38">
        <f t="shared" si="18"/>
        <v>998</v>
      </c>
      <c r="J129" s="38">
        <v>51</v>
      </c>
      <c r="K129" s="38">
        <v>280</v>
      </c>
      <c r="L129" s="38">
        <v>53</v>
      </c>
      <c r="M129" s="38">
        <v>314</v>
      </c>
    </row>
    <row r="130" spans="1:13" s="22" customFormat="1" ht="15" customHeight="1">
      <c r="A130" s="14" t="s">
        <v>42</v>
      </c>
      <c r="B130" s="38">
        <f t="shared" si="15"/>
        <v>23486</v>
      </c>
      <c r="C130" s="38">
        <f t="shared" si="16"/>
        <v>7969</v>
      </c>
      <c r="D130" s="38">
        <f t="shared" si="17"/>
        <v>15517</v>
      </c>
      <c r="E130" s="38">
        <v>1344</v>
      </c>
      <c r="F130" s="38">
        <v>1936</v>
      </c>
      <c r="G130" s="38">
        <v>1650</v>
      </c>
      <c r="H130" s="38">
        <v>3003</v>
      </c>
      <c r="I130" s="38">
        <f t="shared" si="18"/>
        <v>7933</v>
      </c>
      <c r="J130" s="38">
        <v>2172</v>
      </c>
      <c r="K130" s="38">
        <v>4796</v>
      </c>
      <c r="L130" s="38">
        <v>2803</v>
      </c>
      <c r="M130" s="38">
        <v>5782</v>
      </c>
    </row>
    <row r="131" spans="1:13" s="22" customFormat="1" ht="15" customHeight="1">
      <c r="A131" s="14" t="s">
        <v>43</v>
      </c>
      <c r="B131" s="38">
        <f t="shared" si="15"/>
        <v>414</v>
      </c>
      <c r="C131" s="38">
        <f t="shared" si="16"/>
        <v>180</v>
      </c>
      <c r="D131" s="38">
        <f t="shared" si="17"/>
        <v>234</v>
      </c>
      <c r="E131" s="38">
        <v>46</v>
      </c>
      <c r="F131" s="38">
        <v>62</v>
      </c>
      <c r="G131" s="38">
        <v>52</v>
      </c>
      <c r="H131" s="38">
        <v>71</v>
      </c>
      <c r="I131" s="38">
        <f t="shared" si="18"/>
        <v>231</v>
      </c>
      <c r="J131" s="38">
        <v>43</v>
      </c>
      <c r="K131" s="38">
        <v>51</v>
      </c>
      <c r="L131" s="38">
        <v>39</v>
      </c>
      <c r="M131" s="38">
        <v>50</v>
      </c>
    </row>
    <row r="132" spans="1:13" s="22" customFormat="1" ht="15" customHeight="1">
      <c r="A132" s="14" t="s">
        <v>44</v>
      </c>
      <c r="B132" s="22">
        <v>0</v>
      </c>
      <c r="C132" s="22">
        <v>0</v>
      </c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  <c r="J132" s="38">
        <v>0</v>
      </c>
      <c r="K132" s="38">
        <v>0</v>
      </c>
      <c r="L132" s="38">
        <v>0</v>
      </c>
      <c r="M132" s="38">
        <v>0</v>
      </c>
    </row>
    <row r="133" spans="1:13" s="22" customFormat="1" ht="15" customHeight="1">
      <c r="A133" s="14" t="s">
        <v>45</v>
      </c>
      <c r="B133" s="38">
        <f t="shared" si="15"/>
        <v>2582</v>
      </c>
      <c r="C133" s="38">
        <f t="shared" si="16"/>
        <v>735</v>
      </c>
      <c r="D133" s="38">
        <f t="shared" si="17"/>
        <v>1847</v>
      </c>
      <c r="E133" s="38">
        <v>728</v>
      </c>
      <c r="F133" s="38">
        <v>1836</v>
      </c>
      <c r="G133" s="38">
        <v>7</v>
      </c>
      <c r="H133" s="38">
        <v>8</v>
      </c>
      <c r="I133" s="38">
        <f t="shared" si="18"/>
        <v>2579</v>
      </c>
      <c r="J133" s="38">
        <v>0</v>
      </c>
      <c r="K133" s="38">
        <v>1</v>
      </c>
      <c r="L133" s="38">
        <v>0</v>
      </c>
      <c r="M133" s="38">
        <v>2</v>
      </c>
    </row>
    <row r="134" spans="1:13" s="22" customFormat="1" ht="15" customHeight="1">
      <c r="A134" s="14" t="s">
        <v>46</v>
      </c>
      <c r="B134" s="38">
        <f t="shared" si="15"/>
        <v>2498</v>
      </c>
      <c r="C134" s="38">
        <f t="shared" si="16"/>
        <v>1723</v>
      </c>
      <c r="D134" s="38">
        <f t="shared" si="17"/>
        <v>775</v>
      </c>
      <c r="E134" s="38">
        <v>1319</v>
      </c>
      <c r="F134" s="38">
        <v>461</v>
      </c>
      <c r="G134" s="38">
        <v>252</v>
      </c>
      <c r="H134" s="38">
        <v>190</v>
      </c>
      <c r="I134" s="38">
        <f t="shared" si="18"/>
        <v>2222</v>
      </c>
      <c r="J134" s="38">
        <v>77</v>
      </c>
      <c r="K134" s="38">
        <v>59</v>
      </c>
      <c r="L134" s="38">
        <v>75</v>
      </c>
      <c r="M134" s="38">
        <v>65</v>
      </c>
    </row>
    <row r="135" spans="1:13" s="22" customFormat="1" ht="15" customHeight="1">
      <c r="A135" s="14" t="s">
        <v>47</v>
      </c>
      <c r="B135" s="38">
        <f t="shared" si="15"/>
        <v>4086</v>
      </c>
      <c r="C135" s="38">
        <f t="shared" si="16"/>
        <v>923</v>
      </c>
      <c r="D135" s="38">
        <f t="shared" si="17"/>
        <v>3163</v>
      </c>
      <c r="E135" s="38">
        <v>220</v>
      </c>
      <c r="F135" s="38">
        <v>700</v>
      </c>
      <c r="G135" s="38">
        <v>231</v>
      </c>
      <c r="H135" s="38">
        <v>817</v>
      </c>
      <c r="I135" s="38">
        <f t="shared" si="18"/>
        <v>1968</v>
      </c>
      <c r="J135" s="38">
        <v>256</v>
      </c>
      <c r="K135" s="38">
        <v>924</v>
      </c>
      <c r="L135" s="38">
        <v>216</v>
      </c>
      <c r="M135" s="38">
        <v>722</v>
      </c>
    </row>
    <row r="136" spans="1:13" s="22" customFormat="1" ht="15" customHeight="1">
      <c r="A136" s="32" t="s">
        <v>48</v>
      </c>
      <c r="B136" s="38">
        <f t="shared" si="15"/>
        <v>12057</v>
      </c>
      <c r="C136" s="38">
        <f t="shared" si="16"/>
        <v>2261</v>
      </c>
      <c r="D136" s="38">
        <f t="shared" si="17"/>
        <v>9796</v>
      </c>
      <c r="E136" s="38">
        <v>571</v>
      </c>
      <c r="F136" s="38">
        <v>1148</v>
      </c>
      <c r="G136" s="38">
        <v>488</v>
      </c>
      <c r="H136" s="38">
        <v>1763</v>
      </c>
      <c r="I136" s="38">
        <v>0</v>
      </c>
      <c r="J136" s="38">
        <v>889</v>
      </c>
      <c r="K136" s="38">
        <v>4871</v>
      </c>
      <c r="L136" s="38">
        <v>313</v>
      </c>
      <c r="M136" s="38">
        <v>2014</v>
      </c>
    </row>
    <row r="137" spans="1:13" s="22" customFormat="1" ht="15" customHeight="1">
      <c r="A137" s="32" t="s">
        <v>49</v>
      </c>
      <c r="B137" s="38">
        <v>0</v>
      </c>
      <c r="C137" s="38">
        <f t="shared" si="16"/>
        <v>0</v>
      </c>
      <c r="D137" s="38">
        <f t="shared" si="17"/>
        <v>0</v>
      </c>
      <c r="E137" s="38">
        <v>0</v>
      </c>
      <c r="F137" s="38">
        <v>0</v>
      </c>
      <c r="G137" s="38">
        <v>0</v>
      </c>
      <c r="H137" s="38">
        <v>0</v>
      </c>
      <c r="I137" s="38">
        <v>0</v>
      </c>
      <c r="J137" s="38">
        <v>0</v>
      </c>
      <c r="K137" s="38">
        <v>0</v>
      </c>
      <c r="L137" s="38">
        <v>0</v>
      </c>
      <c r="M137" s="38">
        <v>0</v>
      </c>
    </row>
    <row r="138" spans="1:13" s="22" customFormat="1" ht="15" customHeight="1">
      <c r="A138" s="14" t="s">
        <v>50</v>
      </c>
      <c r="B138" s="38">
        <f t="shared" si="15"/>
        <v>0</v>
      </c>
      <c r="C138" s="38">
        <f t="shared" si="16"/>
        <v>0</v>
      </c>
      <c r="D138" s="38">
        <f t="shared" si="17"/>
        <v>0</v>
      </c>
      <c r="E138" s="38">
        <v>0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</row>
    <row r="139" spans="1:13" s="22" customFormat="1" ht="15" customHeight="1">
      <c r="A139" s="14" t="s">
        <v>51</v>
      </c>
      <c r="B139" s="38">
        <f t="shared" si="15"/>
        <v>12254</v>
      </c>
      <c r="C139" s="38">
        <f t="shared" si="16"/>
        <v>3684</v>
      </c>
      <c r="D139" s="38">
        <f t="shared" si="17"/>
        <v>8570</v>
      </c>
      <c r="E139" s="38">
        <v>1053</v>
      </c>
      <c r="F139" s="38">
        <v>2195</v>
      </c>
      <c r="G139" s="38">
        <v>906</v>
      </c>
      <c r="H139" s="38">
        <v>2200</v>
      </c>
      <c r="I139" s="38">
        <f t="shared" si="18"/>
        <v>6354</v>
      </c>
      <c r="J139" s="38">
        <v>887</v>
      </c>
      <c r="K139" s="38">
        <v>2062</v>
      </c>
      <c r="L139" s="38">
        <v>838</v>
      </c>
      <c r="M139" s="38">
        <v>2113</v>
      </c>
    </row>
    <row r="140" spans="1:13" s="22" customFormat="1" ht="15" customHeight="1">
      <c r="A140" s="15" t="s">
        <v>52</v>
      </c>
      <c r="B140" s="41">
        <f t="shared" si="15"/>
        <v>0</v>
      </c>
      <c r="C140" s="41">
        <f t="shared" si="16"/>
        <v>0</v>
      </c>
      <c r="D140" s="41">
        <f t="shared" si="17"/>
        <v>0</v>
      </c>
      <c r="E140" s="41">
        <v>0</v>
      </c>
      <c r="F140" s="41">
        <v>0</v>
      </c>
      <c r="G140" s="41">
        <v>0</v>
      </c>
      <c r="H140" s="41">
        <v>0</v>
      </c>
      <c r="I140" s="41">
        <f t="shared" si="18"/>
        <v>0</v>
      </c>
      <c r="J140" s="41">
        <v>0</v>
      </c>
      <c r="K140" s="41">
        <v>0</v>
      </c>
      <c r="L140" s="41">
        <v>0</v>
      </c>
      <c r="M140" s="41">
        <v>0</v>
      </c>
    </row>
    <row r="141" spans="1:13">
      <c r="A141" s="19" t="s">
        <v>62</v>
      </c>
      <c r="B141" s="31"/>
      <c r="C141" s="30"/>
      <c r="E141" s="2"/>
      <c r="F141" s="2"/>
      <c r="G141" s="2"/>
      <c r="H141" s="2"/>
      <c r="I141" s="2"/>
      <c r="J141" s="2"/>
      <c r="K141" s="2"/>
      <c r="L141" s="2"/>
    </row>
    <row r="142" spans="1:13">
      <c r="B142" s="2"/>
      <c r="E142" s="2"/>
      <c r="F142" s="2"/>
      <c r="G142" s="2"/>
      <c r="H142" s="2"/>
      <c r="I142" s="2"/>
      <c r="J142" s="2"/>
      <c r="K142" s="2"/>
      <c r="L142" s="2"/>
    </row>
    <row r="143" spans="1:13">
      <c r="B143" s="2"/>
      <c r="E143" s="2"/>
      <c r="F143" s="2"/>
      <c r="G143" s="2"/>
      <c r="H143" s="2"/>
      <c r="I143" s="2"/>
      <c r="J143" s="2"/>
      <c r="K143" s="2"/>
      <c r="L143" s="2"/>
    </row>
    <row r="144" spans="1:13" ht="15.75">
      <c r="B144" s="2"/>
      <c r="E144" s="2"/>
      <c r="F144" s="2"/>
      <c r="G144" s="2"/>
      <c r="H144" s="2"/>
      <c r="I144" s="2"/>
      <c r="J144" s="2"/>
      <c r="K144" s="2"/>
      <c r="L144" s="2"/>
      <c r="M144" s="38"/>
    </row>
    <row r="145" spans="2:12">
      <c r="B145" s="2"/>
      <c r="E145" s="2"/>
      <c r="F145" s="2"/>
      <c r="G145" s="2"/>
      <c r="H145" s="2"/>
      <c r="I145" s="2"/>
      <c r="J145" s="2"/>
      <c r="K145" s="2"/>
      <c r="L145" s="2"/>
    </row>
    <row r="146" spans="2:12">
      <c r="B146" s="2"/>
      <c r="E146" s="2"/>
      <c r="F146" s="2"/>
      <c r="G146" s="2"/>
      <c r="H146" s="2"/>
      <c r="I146" s="2"/>
      <c r="J146" s="2"/>
      <c r="K146" s="2"/>
      <c r="L146" s="2"/>
    </row>
    <row r="147" spans="2:12">
      <c r="B147" s="2"/>
      <c r="E147" s="2"/>
      <c r="F147" s="2"/>
      <c r="G147" s="2"/>
      <c r="H147" s="2"/>
      <c r="I147" s="2"/>
      <c r="J147" s="2"/>
      <c r="K147" s="2"/>
      <c r="L147" s="2"/>
    </row>
    <row r="148" spans="2:12">
      <c r="B148" s="2"/>
      <c r="E148" s="2"/>
      <c r="F148" s="2"/>
      <c r="G148" s="2"/>
      <c r="H148" s="2"/>
      <c r="I148" s="2"/>
      <c r="J148" s="2"/>
      <c r="K148" s="2"/>
      <c r="L148" s="2"/>
    </row>
    <row r="149" spans="2:12">
      <c r="B149" s="2"/>
      <c r="E149" s="2"/>
      <c r="F149" s="2"/>
      <c r="G149" s="2"/>
      <c r="H149" s="2"/>
      <c r="I149" s="2"/>
      <c r="J149" s="2"/>
      <c r="K149" s="2"/>
      <c r="L149" s="2"/>
    </row>
    <row r="150" spans="2:12">
      <c r="B150" s="2"/>
      <c r="E150" s="2"/>
      <c r="F150" s="2"/>
      <c r="G150" s="2"/>
      <c r="H150" s="2"/>
      <c r="I150" s="2"/>
      <c r="J150" s="2"/>
      <c r="K150" s="2"/>
      <c r="L150" s="2"/>
    </row>
    <row r="151" spans="2:12">
      <c r="B151" s="2"/>
      <c r="E151" s="2"/>
      <c r="F151" s="2"/>
      <c r="G151" s="2"/>
      <c r="H151" s="2"/>
      <c r="I151" s="2"/>
      <c r="J151" s="2"/>
      <c r="K151" s="2"/>
      <c r="L151" s="2"/>
    </row>
    <row r="152" spans="2:12">
      <c r="B152" s="2"/>
      <c r="E152" s="2"/>
      <c r="F152" s="2"/>
      <c r="G152" s="2"/>
      <c r="H152" s="2"/>
      <c r="I152" s="2"/>
      <c r="J152" s="2"/>
      <c r="K152" s="2"/>
      <c r="L152" s="2"/>
    </row>
    <row r="153" spans="2:12">
      <c r="B153" s="2"/>
      <c r="E153" s="2"/>
      <c r="F153" s="2"/>
      <c r="G153" s="2"/>
      <c r="H153" s="2"/>
      <c r="I153" s="2"/>
      <c r="J153" s="2"/>
      <c r="K153" s="2"/>
      <c r="L153" s="2"/>
    </row>
    <row r="154" spans="2:12">
      <c r="B154" s="2"/>
      <c r="E154" s="2"/>
      <c r="F154" s="2"/>
      <c r="G154" s="2"/>
      <c r="H154" s="2"/>
      <c r="I154" s="2"/>
      <c r="J154" s="2"/>
      <c r="K154" s="2"/>
      <c r="L154" s="2"/>
    </row>
    <row r="155" spans="2:12">
      <c r="B155" s="2"/>
      <c r="E155" s="2"/>
      <c r="F155" s="2"/>
      <c r="G155" s="2"/>
      <c r="H155" s="2"/>
      <c r="I155" s="2"/>
      <c r="J155" s="2"/>
      <c r="K155" s="2"/>
      <c r="L155" s="2"/>
    </row>
    <row r="156" spans="2:12" ht="15" customHeight="1">
      <c r="B156" s="2"/>
      <c r="E156" s="2"/>
      <c r="F156" s="2"/>
      <c r="G156" s="2"/>
      <c r="H156" s="2"/>
      <c r="I156" s="2"/>
      <c r="J156" s="2"/>
      <c r="K156" s="2"/>
      <c r="L156" s="2"/>
    </row>
    <row r="157" spans="2:12">
      <c r="B157" s="2"/>
      <c r="E157" s="2"/>
      <c r="F157" s="2"/>
      <c r="G157" s="2"/>
      <c r="H157" s="2"/>
      <c r="I157" s="2"/>
      <c r="J157" s="2"/>
      <c r="K157" s="2"/>
      <c r="L157" s="2"/>
    </row>
    <row r="158" spans="2:12">
      <c r="B158" s="2"/>
      <c r="E158" s="2"/>
      <c r="F158" s="2"/>
      <c r="G158" s="2"/>
      <c r="H158" s="2"/>
      <c r="I158" s="2"/>
      <c r="J158" s="2"/>
      <c r="K158" s="2"/>
      <c r="L158" s="2"/>
    </row>
    <row r="159" spans="2:12">
      <c r="B159" s="2"/>
      <c r="E159" s="2"/>
      <c r="F159" s="2"/>
      <c r="G159" s="2"/>
      <c r="H159" s="2"/>
      <c r="I159" s="2"/>
      <c r="J159" s="2"/>
      <c r="K159" s="2"/>
      <c r="L159" s="2"/>
    </row>
    <row r="160" spans="2:12">
      <c r="B160" s="2"/>
      <c r="E160" s="2"/>
      <c r="F160" s="2"/>
      <c r="G160" s="2"/>
      <c r="H160" s="2"/>
      <c r="I160" s="2"/>
      <c r="J160" s="2"/>
      <c r="K160" s="2"/>
      <c r="L160" s="2"/>
    </row>
    <row r="161" spans="2:12">
      <c r="B161" s="2"/>
      <c r="E161" s="2"/>
      <c r="F161" s="2"/>
      <c r="G161" s="2"/>
      <c r="H161" s="2"/>
      <c r="I161" s="2"/>
      <c r="J161" s="2"/>
      <c r="K161" s="2"/>
      <c r="L161" s="2"/>
    </row>
    <row r="162" spans="2:12">
      <c r="B162" s="2"/>
      <c r="E162" s="2"/>
      <c r="F162" s="2"/>
      <c r="G162" s="2"/>
      <c r="H162" s="2"/>
      <c r="I162" s="2"/>
      <c r="J162" s="2"/>
      <c r="K162" s="2"/>
      <c r="L162" s="2"/>
    </row>
    <row r="163" spans="2:12">
      <c r="B163" s="2"/>
      <c r="E163" s="2"/>
      <c r="F163" s="2"/>
      <c r="G163" s="2"/>
      <c r="H163" s="2"/>
      <c r="I163" s="2"/>
      <c r="J163" s="2"/>
      <c r="K163" s="2"/>
      <c r="L163" s="2"/>
    </row>
    <row r="164" spans="2:12">
      <c r="B164" s="2"/>
      <c r="E164" s="2"/>
      <c r="F164" s="2"/>
      <c r="G164" s="2"/>
      <c r="H164" s="2"/>
      <c r="I164" s="2"/>
      <c r="J164" s="2"/>
      <c r="K164" s="2"/>
      <c r="L164" s="2"/>
    </row>
    <row r="165" spans="2:12">
      <c r="B165" s="2"/>
      <c r="E165" s="2"/>
      <c r="F165" s="2"/>
      <c r="G165" s="2"/>
      <c r="H165" s="2"/>
      <c r="I165" s="2"/>
      <c r="J165" s="2"/>
      <c r="K165" s="2"/>
      <c r="L165" s="2"/>
    </row>
    <row r="166" spans="2:12">
      <c r="B166" s="2"/>
      <c r="E166" s="2"/>
      <c r="F166" s="2"/>
      <c r="G166" s="2"/>
      <c r="H166" s="2"/>
      <c r="I166" s="2"/>
      <c r="J166" s="2"/>
      <c r="K166" s="2"/>
      <c r="L166" s="2"/>
    </row>
    <row r="167" spans="2:12">
      <c r="B167" s="2"/>
      <c r="E167" s="2"/>
      <c r="F167" s="2"/>
      <c r="G167" s="2"/>
      <c r="H167" s="2"/>
      <c r="I167" s="2"/>
      <c r="J167" s="2"/>
      <c r="K167" s="2"/>
      <c r="L167" s="2"/>
    </row>
    <row r="168" spans="2:12">
      <c r="B168" s="2"/>
      <c r="E168" s="2"/>
      <c r="F168" s="2"/>
      <c r="G168" s="2"/>
      <c r="H168" s="2"/>
      <c r="I168" s="2"/>
      <c r="J168" s="2"/>
      <c r="K168" s="2"/>
      <c r="L168" s="2"/>
    </row>
    <row r="169" spans="2:12">
      <c r="B169" s="2"/>
      <c r="E169" s="2"/>
      <c r="F169" s="2"/>
      <c r="G169" s="2"/>
      <c r="H169" s="2"/>
      <c r="I169" s="2"/>
      <c r="J169" s="2"/>
      <c r="K169" s="2"/>
      <c r="L169" s="2"/>
    </row>
    <row r="170" spans="2:12">
      <c r="B170" s="2"/>
      <c r="E170" s="2"/>
      <c r="F170" s="2"/>
      <c r="G170" s="2"/>
      <c r="H170" s="2"/>
      <c r="I170" s="2"/>
      <c r="J170" s="2"/>
      <c r="K170" s="2"/>
      <c r="L170" s="2"/>
    </row>
    <row r="171" spans="2:12">
      <c r="B171" s="2"/>
      <c r="E171" s="2"/>
      <c r="F171" s="2"/>
      <c r="G171" s="2"/>
      <c r="H171" s="2"/>
      <c r="I171" s="2"/>
      <c r="J171" s="2"/>
      <c r="K171" s="2"/>
      <c r="L171" s="2"/>
    </row>
    <row r="172" spans="2:12">
      <c r="B172" s="2"/>
      <c r="E172" s="2"/>
      <c r="F172" s="2"/>
      <c r="G172" s="2"/>
      <c r="H172" s="2"/>
      <c r="I172" s="2"/>
      <c r="J172" s="2"/>
      <c r="K172" s="2"/>
      <c r="L172" s="2"/>
    </row>
    <row r="173" spans="2:12">
      <c r="B173" s="2"/>
      <c r="E173" s="2"/>
      <c r="F173" s="2"/>
      <c r="G173" s="2"/>
      <c r="H173" s="2"/>
      <c r="I173" s="2"/>
      <c r="J173" s="2"/>
      <c r="K173" s="2"/>
      <c r="L173" s="2"/>
    </row>
    <row r="174" spans="2:12">
      <c r="B174" s="2"/>
      <c r="E174" s="2"/>
      <c r="F174" s="2"/>
      <c r="G174" s="2"/>
      <c r="H174" s="2"/>
      <c r="I174" s="2"/>
      <c r="J174" s="2"/>
      <c r="K174" s="2"/>
      <c r="L174" s="2"/>
    </row>
    <row r="175" spans="2:12">
      <c r="B175" s="2"/>
      <c r="E175" s="2"/>
      <c r="F175" s="2"/>
      <c r="G175" s="2"/>
      <c r="H175" s="2"/>
      <c r="I175" s="2"/>
      <c r="J175" s="2"/>
      <c r="K175" s="2"/>
      <c r="L175" s="2"/>
    </row>
    <row r="176" spans="2:12">
      <c r="B176" s="2"/>
      <c r="E176" s="2"/>
      <c r="F176" s="2"/>
      <c r="G176" s="2"/>
      <c r="H176" s="2"/>
      <c r="I176" s="2"/>
      <c r="J176" s="2"/>
      <c r="K176" s="2"/>
      <c r="L176" s="2"/>
    </row>
    <row r="177" spans="2:12">
      <c r="B177" s="2"/>
      <c r="E177" s="2"/>
      <c r="F177" s="2"/>
      <c r="G177" s="2"/>
      <c r="H177" s="2"/>
      <c r="I177" s="2"/>
      <c r="J177" s="2"/>
      <c r="K177" s="2"/>
      <c r="L177" s="2"/>
    </row>
    <row r="178" spans="2:12">
      <c r="B178" s="2"/>
      <c r="E178" s="2"/>
      <c r="F178" s="2"/>
      <c r="G178" s="2"/>
      <c r="H178" s="2"/>
      <c r="I178" s="2"/>
      <c r="J178" s="2"/>
      <c r="K178" s="2"/>
      <c r="L178" s="2"/>
    </row>
    <row r="179" spans="2:12">
      <c r="B179" s="2"/>
      <c r="E179" s="2"/>
      <c r="F179" s="2"/>
      <c r="G179" s="2"/>
      <c r="H179" s="2"/>
      <c r="I179" s="2"/>
      <c r="J179" s="2"/>
      <c r="K179" s="2"/>
      <c r="L179" s="2"/>
    </row>
    <row r="180" spans="2:12">
      <c r="B180" s="2"/>
      <c r="E180" s="2"/>
      <c r="F180" s="2"/>
      <c r="G180" s="2"/>
      <c r="H180" s="2"/>
      <c r="I180" s="2"/>
      <c r="J180" s="2"/>
      <c r="K180" s="2"/>
      <c r="L180" s="2"/>
    </row>
    <row r="181" spans="2:12">
      <c r="B181" s="2"/>
      <c r="E181" s="2"/>
      <c r="F181" s="2"/>
      <c r="G181" s="2"/>
      <c r="H181" s="2"/>
      <c r="I181" s="2"/>
      <c r="J181" s="2"/>
      <c r="K181" s="2"/>
      <c r="L181" s="2"/>
    </row>
    <row r="182" spans="2:12">
      <c r="B182" s="2"/>
      <c r="E182" s="2"/>
      <c r="F182" s="2"/>
      <c r="G182" s="2"/>
      <c r="H182" s="2"/>
      <c r="I182" s="2"/>
      <c r="J182" s="2"/>
      <c r="K182" s="2"/>
      <c r="L182" s="2"/>
    </row>
    <row r="183" spans="2:12">
      <c r="B183" s="2"/>
      <c r="E183" s="2"/>
      <c r="F183" s="2"/>
      <c r="G183" s="2"/>
      <c r="H183" s="2"/>
      <c r="I183" s="2"/>
      <c r="J183" s="2"/>
      <c r="K183" s="2"/>
      <c r="L183" s="2"/>
    </row>
    <row r="184" spans="2:12">
      <c r="B184" s="2"/>
      <c r="E184" s="2"/>
      <c r="F184" s="2"/>
      <c r="G184" s="2"/>
      <c r="H184" s="2"/>
      <c r="I184" s="2"/>
      <c r="J184" s="2"/>
      <c r="K184" s="2"/>
      <c r="L184" s="2"/>
    </row>
    <row r="185" spans="2:12">
      <c r="B185" s="2"/>
      <c r="E185" s="2"/>
      <c r="F185" s="2"/>
      <c r="G185" s="2"/>
      <c r="H185" s="2"/>
      <c r="I185" s="2"/>
      <c r="J185" s="2"/>
      <c r="K185" s="2"/>
      <c r="L185" s="2"/>
    </row>
    <row r="186" spans="2:12">
      <c r="B186" s="2"/>
      <c r="E186" s="2"/>
      <c r="F186" s="2"/>
      <c r="G186" s="2"/>
      <c r="H186" s="2"/>
      <c r="I186" s="2"/>
      <c r="J186" s="2"/>
      <c r="K186" s="2"/>
      <c r="L186" s="2"/>
    </row>
    <row r="187" spans="2:12">
      <c r="B187" s="2"/>
      <c r="E187" s="2"/>
      <c r="F187" s="2"/>
      <c r="G187" s="2"/>
      <c r="H187" s="2"/>
      <c r="I187" s="2"/>
      <c r="J187" s="2"/>
      <c r="K187" s="2"/>
      <c r="L187" s="2"/>
    </row>
    <row r="188" spans="2:12">
      <c r="B188" s="2"/>
      <c r="E188" s="2"/>
      <c r="F188" s="2"/>
      <c r="G188" s="2"/>
      <c r="H188" s="2"/>
      <c r="I188" s="2"/>
      <c r="J188" s="2"/>
      <c r="K188" s="2"/>
      <c r="L188" s="2"/>
    </row>
    <row r="189" spans="2:12">
      <c r="B189" s="2"/>
      <c r="E189" s="2"/>
      <c r="F189" s="2"/>
      <c r="G189" s="2"/>
      <c r="H189" s="2"/>
      <c r="I189" s="2"/>
      <c r="J189" s="2"/>
      <c r="K189" s="2"/>
      <c r="L189" s="2"/>
    </row>
    <row r="190" spans="2:12">
      <c r="B190" s="2"/>
      <c r="E190" s="2"/>
      <c r="F190" s="2"/>
      <c r="G190" s="2"/>
      <c r="H190" s="2"/>
      <c r="I190" s="2"/>
      <c r="J190" s="2"/>
      <c r="K190" s="2"/>
      <c r="L190" s="2"/>
    </row>
    <row r="191" spans="2:12">
      <c r="B191" s="2"/>
      <c r="E191" s="2"/>
      <c r="F191" s="2"/>
      <c r="G191" s="2"/>
      <c r="H191" s="2"/>
      <c r="I191" s="2"/>
      <c r="J191" s="2"/>
      <c r="K191" s="2"/>
      <c r="L191" s="2"/>
    </row>
    <row r="192" spans="2:12">
      <c r="B192" s="2"/>
      <c r="E192" s="2"/>
      <c r="F192" s="2"/>
      <c r="G192" s="2"/>
      <c r="H192" s="2"/>
      <c r="I192" s="2"/>
      <c r="J192" s="2"/>
      <c r="K192" s="2"/>
      <c r="L192" s="2"/>
    </row>
    <row r="193" spans="2:12">
      <c r="B193" s="2"/>
      <c r="E193" s="2"/>
      <c r="F193" s="2"/>
      <c r="G193" s="2"/>
      <c r="H193" s="2"/>
      <c r="I193" s="2"/>
      <c r="J193" s="2"/>
      <c r="K193" s="2"/>
      <c r="L193" s="2"/>
    </row>
    <row r="194" spans="2:12">
      <c r="B194" s="2"/>
      <c r="E194" s="2"/>
      <c r="F194" s="2"/>
      <c r="G194" s="2"/>
      <c r="H194" s="2"/>
      <c r="I194" s="2"/>
      <c r="J194" s="2"/>
      <c r="K194" s="2"/>
      <c r="L194" s="2"/>
    </row>
    <row r="195" spans="2:12">
      <c r="B195" s="2"/>
      <c r="E195" s="2"/>
      <c r="F195" s="2"/>
      <c r="G195" s="2"/>
      <c r="H195" s="2"/>
      <c r="I195" s="2"/>
      <c r="J195" s="2"/>
      <c r="K195" s="2"/>
      <c r="L195" s="2"/>
    </row>
    <row r="196" spans="2:12">
      <c r="B196" s="2"/>
      <c r="E196" s="2"/>
      <c r="F196" s="2"/>
      <c r="G196" s="2"/>
      <c r="H196" s="2"/>
      <c r="I196" s="2"/>
      <c r="J196" s="2"/>
      <c r="K196" s="2"/>
      <c r="L196" s="2"/>
    </row>
    <row r="197" spans="2:12">
      <c r="B197" s="2"/>
      <c r="E197" s="2"/>
      <c r="F197" s="2"/>
      <c r="G197" s="2"/>
      <c r="H197" s="2"/>
      <c r="I197" s="2"/>
      <c r="J197" s="2"/>
      <c r="K197" s="2"/>
      <c r="L197" s="2"/>
    </row>
    <row r="198" spans="2:12">
      <c r="B198" s="2"/>
      <c r="E198" s="2"/>
      <c r="F198" s="2"/>
      <c r="G198" s="2"/>
      <c r="H198" s="2"/>
      <c r="I198" s="2"/>
      <c r="J198" s="2"/>
      <c r="K198" s="2"/>
      <c r="L198" s="2"/>
    </row>
    <row r="199" spans="2:12">
      <c r="B199" s="2"/>
      <c r="E199" s="2"/>
      <c r="F199" s="2"/>
      <c r="G199" s="2"/>
      <c r="H199" s="2"/>
      <c r="I199" s="2"/>
      <c r="J199" s="2"/>
      <c r="K199" s="2"/>
      <c r="L199" s="2"/>
    </row>
    <row r="200" spans="2:12">
      <c r="B200" s="2"/>
      <c r="E200" s="2"/>
      <c r="F200" s="2"/>
      <c r="G200" s="2"/>
      <c r="H200" s="2"/>
      <c r="I200" s="2"/>
      <c r="J200" s="2"/>
      <c r="K200" s="2"/>
      <c r="L200" s="2"/>
    </row>
    <row r="201" spans="2:12">
      <c r="B201" s="2"/>
      <c r="E201" s="2"/>
      <c r="F201" s="2"/>
      <c r="G201" s="2"/>
      <c r="H201" s="2"/>
      <c r="I201" s="2"/>
      <c r="J201" s="2"/>
      <c r="K201" s="2"/>
      <c r="L201" s="2"/>
    </row>
    <row r="202" spans="2:12">
      <c r="B202" s="2"/>
      <c r="E202" s="2"/>
      <c r="F202" s="2"/>
      <c r="G202" s="2"/>
      <c r="H202" s="2"/>
      <c r="I202" s="2"/>
      <c r="J202" s="2"/>
      <c r="K202" s="2"/>
      <c r="L202" s="2"/>
    </row>
    <row r="203" spans="2:12">
      <c r="B203" s="2"/>
      <c r="E203" s="2"/>
      <c r="F203" s="2"/>
      <c r="G203" s="2"/>
      <c r="H203" s="2"/>
      <c r="I203" s="2"/>
      <c r="J203" s="2"/>
      <c r="K203" s="2"/>
      <c r="L203" s="2"/>
    </row>
    <row r="204" spans="2:12">
      <c r="B204" s="2"/>
      <c r="E204" s="2"/>
      <c r="F204" s="2"/>
      <c r="G204" s="2"/>
      <c r="H204" s="2"/>
      <c r="I204" s="2"/>
      <c r="J204" s="2"/>
      <c r="K204" s="2"/>
      <c r="L204" s="2"/>
    </row>
    <row r="205" spans="2:12">
      <c r="B205" s="2"/>
      <c r="E205" s="2"/>
      <c r="F205" s="2"/>
      <c r="G205" s="2"/>
      <c r="H205" s="2"/>
      <c r="I205" s="2"/>
      <c r="J205" s="2"/>
      <c r="K205" s="2"/>
      <c r="L205" s="2"/>
    </row>
    <row r="206" spans="2:12">
      <c r="B206" s="2"/>
      <c r="E206" s="2"/>
      <c r="F206" s="2"/>
      <c r="G206" s="2"/>
      <c r="H206" s="2"/>
      <c r="I206" s="2"/>
      <c r="J206" s="2"/>
      <c r="K206" s="2"/>
      <c r="L206" s="2"/>
    </row>
    <row r="207" spans="2:12">
      <c r="B207" s="2"/>
      <c r="E207" s="2"/>
      <c r="F207" s="2"/>
      <c r="G207" s="2"/>
      <c r="H207" s="2"/>
      <c r="I207" s="2"/>
      <c r="J207" s="2"/>
      <c r="K207" s="2"/>
      <c r="L207" s="2"/>
    </row>
    <row r="208" spans="2:12">
      <c r="B208" s="2"/>
      <c r="E208" s="2"/>
      <c r="F208" s="2"/>
      <c r="G208" s="2"/>
      <c r="H208" s="2"/>
      <c r="I208" s="2"/>
      <c r="J208" s="2"/>
      <c r="K208" s="2"/>
      <c r="L208" s="2"/>
    </row>
    <row r="209" spans="2:12">
      <c r="B209" s="2"/>
      <c r="E209" s="2"/>
      <c r="F209" s="2"/>
      <c r="G209" s="2"/>
      <c r="H209" s="2"/>
      <c r="I209" s="2"/>
      <c r="J209" s="2"/>
      <c r="K209" s="2"/>
      <c r="L209" s="2"/>
    </row>
    <row r="210" spans="2:12">
      <c r="B210" s="2"/>
      <c r="E210" s="2"/>
      <c r="F210" s="2"/>
      <c r="G210" s="2"/>
      <c r="H210" s="2"/>
      <c r="I210" s="2"/>
      <c r="J210" s="2"/>
      <c r="K210" s="2"/>
      <c r="L210" s="2"/>
    </row>
    <row r="211" spans="2:12">
      <c r="B211" s="2"/>
      <c r="E211" s="2"/>
      <c r="F211" s="2"/>
      <c r="G211" s="2"/>
      <c r="H211" s="2"/>
      <c r="I211" s="2"/>
      <c r="J211" s="2"/>
      <c r="K211" s="2"/>
      <c r="L211" s="2"/>
    </row>
    <row r="212" spans="2:12">
      <c r="B212" s="2"/>
      <c r="E212" s="2"/>
      <c r="F212" s="2"/>
      <c r="G212" s="2"/>
      <c r="H212" s="2"/>
      <c r="I212" s="2"/>
      <c r="J212" s="2"/>
      <c r="K212" s="2"/>
      <c r="L212" s="2"/>
    </row>
    <row r="213" spans="2:12">
      <c r="B213" s="2"/>
      <c r="E213" s="2"/>
      <c r="F213" s="2"/>
      <c r="G213" s="2"/>
      <c r="H213" s="2"/>
      <c r="I213" s="2"/>
      <c r="J213" s="2"/>
      <c r="K213" s="2"/>
      <c r="L213" s="2"/>
    </row>
    <row r="214" spans="2:12">
      <c r="B214" s="2"/>
      <c r="E214" s="2"/>
      <c r="F214" s="2"/>
      <c r="G214" s="2"/>
      <c r="H214" s="2"/>
      <c r="I214" s="2"/>
      <c r="J214" s="2"/>
      <c r="K214" s="2"/>
      <c r="L214" s="2"/>
    </row>
    <row r="215" spans="2:12">
      <c r="B215" s="2"/>
      <c r="E215" s="2"/>
      <c r="F215" s="2"/>
      <c r="G215" s="2"/>
      <c r="H215" s="2"/>
      <c r="I215" s="2"/>
      <c r="J215" s="2"/>
      <c r="K215" s="2"/>
      <c r="L215" s="2"/>
    </row>
    <row r="216" spans="2:12">
      <c r="B216" s="2"/>
      <c r="E216" s="2"/>
      <c r="F216" s="2"/>
      <c r="G216" s="2"/>
      <c r="H216" s="2"/>
      <c r="I216" s="2"/>
      <c r="J216" s="2"/>
      <c r="K216" s="2"/>
      <c r="L216" s="2"/>
    </row>
    <row r="217" spans="2:12">
      <c r="B217" s="2"/>
      <c r="E217" s="2"/>
      <c r="F217" s="2"/>
      <c r="G217" s="2"/>
      <c r="H217" s="2"/>
      <c r="I217" s="2"/>
      <c r="J217" s="2"/>
      <c r="K217" s="2"/>
      <c r="L217" s="2"/>
    </row>
    <row r="218" spans="2:12">
      <c r="B218" s="2"/>
      <c r="E218" s="2"/>
      <c r="F218" s="2"/>
      <c r="G218" s="2"/>
      <c r="H218" s="2"/>
      <c r="I218" s="2"/>
      <c r="J218" s="2"/>
      <c r="K218" s="2"/>
      <c r="L218" s="2"/>
    </row>
    <row r="219" spans="2:12">
      <c r="B219" s="2"/>
      <c r="E219" s="2"/>
      <c r="F219" s="2"/>
      <c r="G219" s="2"/>
      <c r="H219" s="2"/>
      <c r="I219" s="2"/>
      <c r="J219" s="2"/>
      <c r="K219" s="2"/>
      <c r="L219" s="2"/>
    </row>
    <row r="220" spans="2:12">
      <c r="B220" s="2"/>
      <c r="E220" s="2"/>
      <c r="F220" s="2"/>
      <c r="G220" s="2"/>
      <c r="H220" s="2"/>
      <c r="I220" s="2"/>
      <c r="J220" s="2"/>
      <c r="K220" s="2"/>
      <c r="L220" s="2"/>
    </row>
    <row r="221" spans="2:12">
      <c r="B221" s="2"/>
      <c r="E221" s="2"/>
      <c r="F221" s="2"/>
      <c r="G221" s="2"/>
      <c r="H221" s="2"/>
      <c r="I221" s="2"/>
      <c r="J221" s="2"/>
      <c r="K221" s="2"/>
      <c r="L221" s="2"/>
    </row>
    <row r="222" spans="2:12">
      <c r="B222" s="2"/>
      <c r="E222" s="2"/>
      <c r="F222" s="2"/>
      <c r="G222" s="2"/>
      <c r="H222" s="2"/>
      <c r="I222" s="2"/>
      <c r="J222" s="2"/>
      <c r="K222" s="2"/>
      <c r="L222" s="2"/>
    </row>
    <row r="223" spans="2:12">
      <c r="B223" s="2"/>
      <c r="E223" s="2"/>
      <c r="F223" s="2"/>
      <c r="G223" s="2"/>
      <c r="H223" s="2"/>
      <c r="I223" s="2"/>
      <c r="J223" s="2"/>
      <c r="K223" s="2"/>
      <c r="L223" s="2"/>
    </row>
    <row r="224" spans="2:12">
      <c r="B224" s="2"/>
      <c r="E224" s="2"/>
      <c r="F224" s="2"/>
      <c r="G224" s="2"/>
      <c r="H224" s="2"/>
      <c r="I224" s="2"/>
      <c r="J224" s="2"/>
      <c r="K224" s="2"/>
      <c r="L224" s="2"/>
    </row>
    <row r="225" spans="2:12">
      <c r="B225" s="2"/>
      <c r="E225" s="2"/>
      <c r="F225" s="2"/>
      <c r="G225" s="2"/>
      <c r="H225" s="2"/>
      <c r="I225" s="2"/>
      <c r="J225" s="2"/>
      <c r="K225" s="2"/>
      <c r="L225" s="2"/>
    </row>
    <row r="226" spans="2:12">
      <c r="B226" s="2"/>
      <c r="E226" s="2"/>
      <c r="F226" s="2"/>
      <c r="G226" s="2"/>
      <c r="H226" s="2"/>
      <c r="I226" s="2"/>
      <c r="J226" s="2"/>
      <c r="K226" s="2"/>
      <c r="L226" s="2"/>
    </row>
    <row r="227" spans="2:12">
      <c r="B227" s="2"/>
      <c r="E227" s="2"/>
      <c r="F227" s="2"/>
      <c r="G227" s="2"/>
      <c r="H227" s="2"/>
      <c r="I227" s="2"/>
      <c r="J227" s="2"/>
      <c r="K227" s="2"/>
      <c r="L227" s="2"/>
    </row>
    <row r="228" spans="2:12">
      <c r="B228" s="2"/>
      <c r="E228" s="2"/>
      <c r="F228" s="2"/>
      <c r="G228" s="2"/>
      <c r="H228" s="2"/>
      <c r="I228" s="2"/>
      <c r="J228" s="2"/>
      <c r="K228" s="2"/>
      <c r="L228" s="2"/>
    </row>
    <row r="229" spans="2:12">
      <c r="B229" s="2"/>
      <c r="E229" s="2"/>
      <c r="F229" s="2"/>
      <c r="G229" s="2"/>
      <c r="H229" s="2"/>
      <c r="I229" s="2"/>
      <c r="J229" s="2"/>
      <c r="K229" s="2"/>
      <c r="L229" s="2"/>
    </row>
    <row r="230" spans="2:12">
      <c r="B230" s="2"/>
      <c r="E230" s="2"/>
      <c r="F230" s="2"/>
      <c r="G230" s="2"/>
      <c r="H230" s="2"/>
      <c r="I230" s="2"/>
      <c r="J230" s="2"/>
      <c r="K230" s="2"/>
      <c r="L230" s="2"/>
    </row>
    <row r="231" spans="2:12">
      <c r="B231" s="2"/>
      <c r="E231" s="2"/>
      <c r="F231" s="2"/>
      <c r="G231" s="2"/>
      <c r="H231" s="2"/>
      <c r="I231" s="2"/>
      <c r="J231" s="2"/>
      <c r="K231" s="2"/>
      <c r="L231" s="2"/>
    </row>
    <row r="232" spans="2:12">
      <c r="B232" s="2"/>
      <c r="E232" s="2"/>
      <c r="F232" s="2"/>
      <c r="G232" s="2"/>
      <c r="H232" s="2"/>
      <c r="I232" s="2"/>
      <c r="J232" s="2"/>
      <c r="K232" s="2"/>
      <c r="L232" s="2"/>
    </row>
  </sheetData>
  <mergeCells count="24">
    <mergeCell ref="A77:M77"/>
    <mergeCell ref="A79:M79"/>
    <mergeCell ref="A81:A83"/>
    <mergeCell ref="C81:M81"/>
    <mergeCell ref="C82:D82"/>
    <mergeCell ref="E82:F82"/>
    <mergeCell ref="G82:H82"/>
    <mergeCell ref="J82:K82"/>
    <mergeCell ref="L82:M82"/>
    <mergeCell ref="B81:B83"/>
    <mergeCell ref="I82:I83"/>
    <mergeCell ref="A6:M6"/>
    <mergeCell ref="A8:M8"/>
    <mergeCell ref="A10:A12"/>
    <mergeCell ref="B10:B12"/>
    <mergeCell ref="K11:M11"/>
    <mergeCell ref="C12:D12"/>
    <mergeCell ref="E12:F12"/>
    <mergeCell ref="C11:F11"/>
    <mergeCell ref="G12:H12"/>
    <mergeCell ref="I12:J12"/>
    <mergeCell ref="G11:J11"/>
    <mergeCell ref="K12:L12"/>
    <mergeCell ref="C10:M10"/>
  </mergeCells>
  <phoneticPr fontId="4" type="noConversion"/>
  <printOptions horizontalCentered="1" verticalCentered="1"/>
  <pageMargins left="0.98425196850393704" right="0" top="0" bottom="0.59055118110236227" header="0" footer="0"/>
  <pageSetup scale="48" firstPageNumber="824" orientation="landscape" horizontalDpi="300" verticalDpi="300" r:id="rId1"/>
  <headerFooter alignWithMargins="0"/>
  <rowBreaks count="1" manualBreakCount="1">
    <brk id="7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3</vt:i4>
      </vt:variant>
    </vt:vector>
  </HeadingPairs>
  <TitlesOfParts>
    <vt:vector size="4" baseType="lpstr">
      <vt:lpstr>19.6_2014</vt:lpstr>
      <vt:lpstr>'19.6_2014'!A_IMPRESIÓN_IM</vt:lpstr>
      <vt:lpstr>'19.6_2014'!Área_de_impresión</vt:lpstr>
      <vt:lpstr>'19.6_2014'!Imprimir_área_IM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 </cp:lastModifiedBy>
  <cp:lastPrinted>2013-02-22T21:24:23Z</cp:lastPrinted>
  <dcterms:created xsi:type="dcterms:W3CDTF">2009-02-19T12:15:57Z</dcterms:created>
  <dcterms:modified xsi:type="dcterms:W3CDTF">2015-04-29T15:18:59Z</dcterms:modified>
</cp:coreProperties>
</file>